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5" yWindow="930" windowWidth="15480" windowHeight="10680"/>
  </bookViews>
  <sheets>
    <sheet name="Лист1" sheetId="1" r:id="rId1"/>
  </sheets>
  <externalReferences>
    <externalReference r:id="rId2"/>
  </externalReferences>
  <definedNames>
    <definedName name="_xlnm._FilterDatabase" localSheetId="0" hidden="1">Лист1!$A$6:$J$166</definedName>
    <definedName name="_xlnm.Print_Titles" localSheetId="0">Лист1!$5:$6</definedName>
    <definedName name="_xlnm.Print_Area" localSheetId="0">Лист1!$A$1:$I$166</definedName>
  </definedNames>
  <calcPr calcId="144525" calcOnSave="0"/>
</workbook>
</file>

<file path=xl/calcChain.xml><?xml version="1.0" encoding="utf-8"?>
<calcChain xmlns="http://schemas.openxmlformats.org/spreadsheetml/2006/main">
  <c r="G85" i="1" l="1"/>
  <c r="G86" i="1"/>
  <c r="G87" i="1"/>
  <c r="G89" i="1"/>
  <c r="G90" i="1"/>
  <c r="G73" i="1" l="1"/>
  <c r="G74" i="1"/>
  <c r="G71" i="1" l="1"/>
  <c r="G70" i="1" s="1"/>
  <c r="G69" i="1" s="1"/>
  <c r="G68" i="1" s="1"/>
  <c r="G67" i="1" s="1"/>
  <c r="G66" i="1" s="1"/>
  <c r="G65" i="1" s="1"/>
  <c r="G23" i="1" l="1"/>
  <c r="I102" i="1" l="1"/>
  <c r="G102" i="1"/>
  <c r="I103" i="1"/>
  <c r="I104" i="1"/>
  <c r="I105" i="1"/>
  <c r="I106" i="1"/>
  <c r="I107" i="1"/>
  <c r="I108" i="1"/>
  <c r="H103" i="1"/>
  <c r="H104" i="1"/>
  <c r="H105" i="1"/>
  <c r="H106" i="1"/>
  <c r="H107" i="1"/>
  <c r="H108" i="1"/>
  <c r="G103" i="1"/>
  <c r="G104" i="1"/>
  <c r="G105" i="1"/>
  <c r="G106" i="1"/>
  <c r="G107" i="1"/>
  <c r="G108" i="1"/>
  <c r="I146" i="1" l="1"/>
  <c r="I147" i="1"/>
  <c r="I148" i="1"/>
  <c r="I149" i="1"/>
  <c r="I150" i="1"/>
  <c r="I151" i="1"/>
  <c r="I154" i="1"/>
  <c r="H151" i="1"/>
  <c r="H150" i="1" s="1"/>
  <c r="H149" i="1" s="1"/>
  <c r="H148" i="1" s="1"/>
  <c r="H147" i="1" s="1"/>
  <c r="H146" i="1" s="1"/>
  <c r="H154" i="1"/>
  <c r="I100" i="1"/>
  <c r="I99" i="1" s="1"/>
  <c r="I98" i="1" s="1"/>
  <c r="I97" i="1" s="1"/>
  <c r="I96" i="1" s="1"/>
  <c r="I95" i="1" s="1"/>
  <c r="H100" i="1"/>
  <c r="H99" i="1" s="1"/>
  <c r="H98" i="1" s="1"/>
  <c r="H97" i="1" s="1"/>
  <c r="H96" i="1" s="1"/>
  <c r="H95" i="1" s="1"/>
  <c r="G21" i="1"/>
  <c r="I152" i="1"/>
  <c r="H152" i="1"/>
  <c r="G146" i="1" l="1"/>
  <c r="G147" i="1"/>
  <c r="G148" i="1"/>
  <c r="G149" i="1"/>
  <c r="G150" i="1"/>
  <c r="G151" i="1"/>
  <c r="G154" i="1"/>
  <c r="G152" i="1"/>
  <c r="G100" i="1" l="1"/>
  <c r="G99" i="1" s="1"/>
  <c r="G98" i="1" s="1"/>
  <c r="G97" i="1" s="1"/>
  <c r="G96" i="1" s="1"/>
  <c r="G95" i="1" s="1"/>
  <c r="I53" i="1" l="1"/>
  <c r="H53" i="1"/>
  <c r="G53" i="1"/>
  <c r="I14" i="1" l="1"/>
  <c r="H14" i="1"/>
  <c r="I93" i="1" l="1"/>
  <c r="I92" i="1" s="1"/>
  <c r="I85" i="1" s="1"/>
  <c r="H93" i="1"/>
  <c r="H92" i="1" s="1"/>
  <c r="H85" i="1" s="1"/>
  <c r="G93" i="1"/>
  <c r="G92" i="1" s="1"/>
  <c r="I81" i="1" l="1"/>
  <c r="I79" i="1" s="1"/>
  <c r="I78" i="1" s="1"/>
  <c r="H81" i="1"/>
  <c r="H80" i="1" s="1"/>
  <c r="G81" i="1"/>
  <c r="G80" i="1" s="1"/>
  <c r="G79" i="1" l="1"/>
  <c r="G78" i="1" s="1"/>
  <c r="H79" i="1"/>
  <c r="H78" i="1" s="1"/>
  <c r="I80" i="1"/>
  <c r="H121" i="1" l="1"/>
  <c r="H61" i="1"/>
  <c r="G50" i="1" l="1"/>
  <c r="G49" i="1" s="1"/>
  <c r="G136" i="1" l="1"/>
  <c r="G135" i="1" s="1"/>
  <c r="G134" i="1" s="1"/>
  <c r="G133" i="1" s="1"/>
  <c r="I44" i="1"/>
  <c r="H44" i="1"/>
  <c r="G44" i="1"/>
  <c r="I47" i="1"/>
  <c r="H47" i="1"/>
  <c r="G47" i="1"/>
  <c r="G131" i="1" l="1"/>
  <c r="G130" i="1" s="1"/>
  <c r="G132" i="1"/>
  <c r="I136" i="1"/>
  <c r="I135" i="1" s="1"/>
  <c r="I134" i="1" s="1"/>
  <c r="I133" i="1" s="1"/>
  <c r="I131" i="1" l="1"/>
  <c r="I130" i="1" s="1"/>
  <c r="I132" i="1"/>
  <c r="H136" i="1"/>
  <c r="H135" i="1" s="1"/>
  <c r="H134" i="1" s="1"/>
  <c r="H133" i="1" s="1"/>
  <c r="I127" i="1"/>
  <c r="H128" i="1"/>
  <c r="H127" i="1" s="1"/>
  <c r="H126" i="1" s="1"/>
  <c r="I124" i="1"/>
  <c r="I123" i="1" s="1"/>
  <c r="H124" i="1"/>
  <c r="H123" i="1" s="1"/>
  <c r="I121" i="1"/>
  <c r="I120" i="1" s="1"/>
  <c r="H120" i="1"/>
  <c r="I117" i="1"/>
  <c r="I116" i="1" s="1"/>
  <c r="H117" i="1"/>
  <c r="H116" i="1" s="1"/>
  <c r="I114" i="1"/>
  <c r="I113" i="1" s="1"/>
  <c r="H114" i="1"/>
  <c r="H113" i="1" s="1"/>
  <c r="I52" i="1"/>
  <c r="H52" i="1"/>
  <c r="I46" i="1"/>
  <c r="H46" i="1"/>
  <c r="I43" i="1"/>
  <c r="H43" i="1"/>
  <c r="I41" i="1"/>
  <c r="H41" i="1"/>
  <c r="I39" i="1"/>
  <c r="H39" i="1"/>
  <c r="I33" i="1"/>
  <c r="H33" i="1"/>
  <c r="I32" i="1"/>
  <c r="I31" i="1" s="1"/>
  <c r="I30" i="1" s="1"/>
  <c r="I29" i="1" s="1"/>
  <c r="I28" i="1" s="1"/>
  <c r="H32" i="1"/>
  <c r="H31" i="1" s="1"/>
  <c r="H30" i="1" s="1"/>
  <c r="H29" i="1" s="1"/>
  <c r="H28" i="1" s="1"/>
  <c r="I25" i="1"/>
  <c r="H25" i="1"/>
  <c r="I23" i="1"/>
  <c r="H23" i="1"/>
  <c r="I21" i="1"/>
  <c r="H21" i="1"/>
  <c r="I13" i="1"/>
  <c r="I12" i="1" s="1"/>
  <c r="I11" i="1" s="1"/>
  <c r="H13" i="1"/>
  <c r="H12" i="1" s="1"/>
  <c r="H11" i="1" s="1"/>
  <c r="G117" i="1"/>
  <c r="G121" i="1"/>
  <c r="G124" i="1"/>
  <c r="G128" i="1"/>
  <c r="G41" i="1"/>
  <c r="G25" i="1"/>
  <c r="I112" i="1" l="1"/>
  <c r="H112" i="1"/>
  <c r="H131" i="1"/>
  <c r="H130" i="1" s="1"/>
  <c r="H132" i="1"/>
  <c r="H9" i="1"/>
  <c r="H10" i="1"/>
  <c r="I9" i="1"/>
  <c r="I10" i="1"/>
  <c r="H119" i="1"/>
  <c r="I38" i="1"/>
  <c r="I37" i="1" s="1"/>
  <c r="I36" i="1" s="1"/>
  <c r="H38" i="1"/>
  <c r="H37" i="1" s="1"/>
  <c r="H36" i="1" s="1"/>
  <c r="I20" i="1"/>
  <c r="I19" i="1" s="1"/>
  <c r="I18" i="1" s="1"/>
  <c r="H20" i="1"/>
  <c r="H19" i="1" s="1"/>
  <c r="H18" i="1" s="1"/>
  <c r="I119" i="1"/>
  <c r="H27" i="1"/>
  <c r="I27" i="1"/>
  <c r="I162" i="1"/>
  <c r="I161" i="1" s="1"/>
  <c r="I160" i="1" s="1"/>
  <c r="I159" i="1" s="1"/>
  <c r="I157" i="1" s="1"/>
  <c r="I156" i="1" s="1"/>
  <c r="H162" i="1"/>
  <c r="H161" i="1" s="1"/>
  <c r="H160" i="1" s="1"/>
  <c r="H159" i="1" s="1"/>
  <c r="H157" i="1" s="1"/>
  <c r="H156" i="1" s="1"/>
  <c r="I144" i="1"/>
  <c r="I143" i="1" s="1"/>
  <c r="I142" i="1" s="1"/>
  <c r="I141" i="1" s="1"/>
  <c r="I139" i="1" s="1"/>
  <c r="I138" i="1" s="1"/>
  <c r="H144" i="1"/>
  <c r="H143" i="1" s="1"/>
  <c r="H142" i="1" s="1"/>
  <c r="H141" i="1" s="1"/>
  <c r="H139" i="1" s="1"/>
  <c r="H138" i="1" s="1"/>
  <c r="G144" i="1"/>
  <c r="G143" i="1" s="1"/>
  <c r="G142" i="1" s="1"/>
  <c r="G141" i="1" s="1"/>
  <c r="H111" i="1" l="1"/>
  <c r="H110" i="1" s="1"/>
  <c r="H102" i="1" s="1"/>
  <c r="I111" i="1"/>
  <c r="I110" i="1" s="1"/>
  <c r="G139" i="1"/>
  <c r="G138" i="1" s="1"/>
  <c r="G140" i="1"/>
  <c r="H34" i="1"/>
  <c r="H35" i="1"/>
  <c r="I34" i="1"/>
  <c r="I35" i="1"/>
  <c r="I16" i="1"/>
  <c r="I17" i="1"/>
  <c r="H16" i="1"/>
  <c r="H17" i="1"/>
  <c r="G61" i="1"/>
  <c r="G63" i="1"/>
  <c r="G39" i="1"/>
  <c r="G20" i="1"/>
  <c r="H8" i="1" l="1"/>
  <c r="I8" i="1"/>
  <c r="G33" i="1"/>
  <c r="G32" i="1"/>
  <c r="G162" i="1" l="1"/>
  <c r="G161" i="1" s="1"/>
  <c r="G160" i="1" s="1"/>
  <c r="G159" i="1" s="1"/>
  <c r="G127" i="1"/>
  <c r="G126" i="1" s="1"/>
  <c r="G123" i="1"/>
  <c r="G116" i="1"/>
  <c r="G114" i="1"/>
  <c r="G113" i="1" s="1"/>
  <c r="G52" i="1"/>
  <c r="G46" i="1"/>
  <c r="G43" i="1"/>
  <c r="G38" i="1"/>
  <c r="G31" i="1"/>
  <c r="G30" i="1" s="1"/>
  <c r="G29" i="1" s="1"/>
  <c r="G28" i="1" s="1"/>
  <c r="G14" i="1"/>
  <c r="G13" i="1" s="1"/>
  <c r="G12" i="1" s="1"/>
  <c r="G11" i="1" s="1"/>
  <c r="G112" i="1" l="1"/>
  <c r="G37" i="1"/>
  <c r="G36" i="1" s="1"/>
  <c r="G84" i="1"/>
  <c r="G157" i="1"/>
  <c r="G156" i="1" s="1"/>
  <c r="G158" i="1"/>
  <c r="G9" i="1"/>
  <c r="G10" i="1"/>
  <c r="G27" i="1"/>
  <c r="H63" i="1"/>
  <c r="I63" i="1"/>
  <c r="I61" i="1"/>
  <c r="I84" i="1" l="1"/>
  <c r="G83" i="1"/>
  <c r="H84" i="1"/>
  <c r="G34" i="1"/>
  <c r="G35" i="1"/>
  <c r="I60" i="1"/>
  <c r="I59" i="1" s="1"/>
  <c r="I58" i="1" s="1"/>
  <c r="H60" i="1"/>
  <c r="H59" i="1" s="1"/>
  <c r="H58" i="1" s="1"/>
  <c r="G77" i="1" l="1"/>
  <c r="G76" i="1" s="1"/>
  <c r="I83" i="1"/>
  <c r="H83" i="1"/>
  <c r="H56" i="1"/>
  <c r="H55" i="1" s="1"/>
  <c r="H57" i="1"/>
  <c r="I56" i="1"/>
  <c r="I55" i="1" s="1"/>
  <c r="I57" i="1"/>
  <c r="I77" i="1" l="1"/>
  <c r="H77" i="1"/>
  <c r="G120" i="1"/>
  <c r="G119" i="1" s="1"/>
  <c r="G111" i="1" s="1"/>
  <c r="H76" i="1" l="1"/>
  <c r="H7" i="1" s="1"/>
  <c r="H165" i="1" s="1"/>
  <c r="I76" i="1"/>
  <c r="I7" i="1" s="1"/>
  <c r="I165" i="1" s="1"/>
  <c r="G60" i="1"/>
  <c r="G59" i="1" s="1"/>
  <c r="G58" i="1" s="1"/>
  <c r="G56" i="1" l="1"/>
  <c r="G55" i="1" s="1"/>
  <c r="G57" i="1"/>
  <c r="G19" i="1"/>
  <c r="G110" i="1" l="1"/>
  <c r="G18" i="1"/>
  <c r="G16" i="1" l="1"/>
  <c r="G8" i="1" s="1"/>
  <c r="G7" i="1" s="1"/>
  <c r="G17" i="1"/>
  <c r="G165" i="1" l="1"/>
</calcChain>
</file>

<file path=xl/sharedStrings.xml><?xml version="1.0" encoding="utf-8"?>
<sst xmlns="http://schemas.openxmlformats.org/spreadsheetml/2006/main" count="805" uniqueCount="316">
  <si>
    <t>0102</t>
  </si>
  <si>
    <t>0104</t>
  </si>
  <si>
    <t>Другие общегосударственные вопросы</t>
  </si>
  <si>
    <t>200</t>
  </si>
  <si>
    <t>Раздел, подраздел</t>
  </si>
  <si>
    <t>НАЦИОНАЛЬНАЯ ОБОРОНА</t>
  </si>
  <si>
    <t>Прочие межбюджетные трансферты общего характера</t>
  </si>
  <si>
    <t>10</t>
  </si>
  <si>
    <t>11</t>
  </si>
  <si>
    <t>1400</t>
  </si>
  <si>
    <t>1403</t>
  </si>
  <si>
    <t>0200</t>
  </si>
  <si>
    <t>Межбюджетные трансферты</t>
  </si>
  <si>
    <t>0203</t>
  </si>
  <si>
    <t>90</t>
  </si>
  <si>
    <t>0113</t>
  </si>
  <si>
    <t>Благоустройство</t>
  </si>
  <si>
    <t>0503</t>
  </si>
  <si>
    <t>540</t>
  </si>
  <si>
    <t>500</t>
  </si>
  <si>
    <t>№ строки</t>
  </si>
  <si>
    <t>Наименование главных распорядителей и наименование показателей бюджетной классификации</t>
  </si>
  <si>
    <t>Целевая статья</t>
  </si>
  <si>
    <t>1</t>
  </si>
  <si>
    <t>2</t>
  </si>
  <si>
    <t>3</t>
  </si>
  <si>
    <t>4</t>
  </si>
  <si>
    <t>5</t>
  </si>
  <si>
    <t>6</t>
  </si>
  <si>
    <t/>
  </si>
  <si>
    <t>0100</t>
  </si>
  <si>
    <t>0500</t>
  </si>
  <si>
    <t>100</t>
  </si>
  <si>
    <t>Мобилизационная и вневойсковая подготовка</t>
  </si>
  <si>
    <t>Код ведомства</t>
  </si>
  <si>
    <t>Иные межбюджетные трансферты</t>
  </si>
  <si>
    <t>240</t>
  </si>
  <si>
    <t>Вид расходов</t>
  </si>
  <si>
    <t>120</t>
  </si>
  <si>
    <t>ОБЩЕГОСУДАРСТВЕННЫЕ ВОПРОСЫ</t>
  </si>
  <si>
    <t>ЖИЛИЩНО-КОММУНАЛЬНОЕ ХОЗЯЙСТВО</t>
  </si>
  <si>
    <t>(рублей)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</si>
  <si>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</si>
  <si>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</si>
  <si>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</si>
  <si>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</si>
  <si>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</si>
  <si>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</si>
  <si>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</si>
  <si>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</si>
  <si>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</si>
  <si>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12</t>
  </si>
  <si>
    <t>13</t>
  </si>
  <si>
    <t>15</t>
  </si>
  <si>
    <t>16</t>
  </si>
  <si>
    <t>17</t>
  </si>
  <si>
    <t>18</t>
  </si>
  <si>
    <t>19</t>
  </si>
  <si>
    <t>20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</si>
  <si>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</si>
  <si>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</si>
  <si>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</si>
  <si>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</si>
  <si>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</si>
  <si>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</si>
  <si>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</si>
  <si>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</si>
  <si>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</si>
  <si>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</si>
  <si>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</si>
  <si>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38</t>
  </si>
  <si>
    <t>39</t>
  </si>
  <si>
    <t>41</t>
  </si>
  <si>
    <t>42</t>
  </si>
  <si>
    <t>43</t>
  </si>
  <si>
    <t>44</t>
  </si>
  <si>
    <t>45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</si>
  <si>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</si>
  <si>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</si>
  <si>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</si>
  <si>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</si>
  <si>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</si>
  <si>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</si>
  <si>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</si>
  <si>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</si>
  <si>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</si>
  <si>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</si>
  <si>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</si>
  <si>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</si>
  <si>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</si>
  <si>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</si>
  <si>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</si>
  <si>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74</t>
  </si>
  <si>
    <t>75</t>
  </si>
  <si>
    <t>76</t>
  </si>
  <si>
    <t>80</t>
  </si>
  <si>
    <t>81</t>
  </si>
  <si>
    <t>82</t>
  </si>
  <si>
    <t>83</t>
  </si>
  <si>
    <t>40</t>
  </si>
  <si>
    <t>46</t>
  </si>
  <si>
    <t>73</t>
  </si>
  <si>
    <t>91</t>
  </si>
  <si>
    <t>Расходы на выплаты персоналу казенных учреждений</t>
  </si>
  <si>
    <t>110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</si>
  <si>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</si>
  <si>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Расходы на выплаты персоналу государственных (муниципальных) органов</t>
  </si>
  <si>
    <t>Иные закупки товаров, работ и услуг для обеспечения государственных (муниципальных) нужд</t>
  </si>
  <si>
    <t>802</t>
  </si>
  <si>
    <t>НАЦИОНАЛЬНАЯ ЭКОНОМИКА</t>
  </si>
  <si>
    <t>0400</t>
  </si>
  <si>
    <t>0409</t>
  </si>
  <si>
    <t>92</t>
  </si>
  <si>
    <t>Функционирование высшего должностного лица субъекта Российской  Федерации и муниципального образования</t>
  </si>
  <si>
    <t>7600000000</t>
  </si>
  <si>
    <t>7640000000</t>
  </si>
  <si>
    <t>7640000210</t>
  </si>
  <si>
    <t>7640081720</t>
  </si>
  <si>
    <t>7640081730</t>
  </si>
  <si>
    <t>7640081740</t>
  </si>
  <si>
    <t>7640075140</t>
  </si>
  <si>
    <t>7640051180</t>
  </si>
  <si>
    <t>0100000000</t>
  </si>
  <si>
    <t>0110081510</t>
  </si>
  <si>
    <t>7640081900</t>
  </si>
  <si>
    <t>14</t>
  </si>
  <si>
    <t>Резервные фонды</t>
  </si>
  <si>
    <t>0111</t>
  </si>
  <si>
    <t>Иные бюджетные ассигнования</t>
  </si>
  <si>
    <t>Резервные средства</t>
  </si>
  <si>
    <t>7640081710</t>
  </si>
  <si>
    <t>800</t>
  </si>
  <si>
    <t>870</t>
  </si>
  <si>
    <t>0110000000</t>
  </si>
  <si>
    <t>0120000000</t>
  </si>
  <si>
    <t>0130000000</t>
  </si>
  <si>
    <t>0140000000</t>
  </si>
  <si>
    <t>Дорожное хозяйство (дорожный фонд)</t>
  </si>
  <si>
    <t>Уплата налогов, сборов и иных платежей</t>
  </si>
  <si>
    <t>850</t>
  </si>
  <si>
    <t xml:space="preserve">  </t>
  </si>
  <si>
    <t>Непрограммные расходы администрации Тубинского сельсовета</t>
  </si>
  <si>
    <t>Функционирование администрации Туинского сельсовета</t>
  </si>
  <si>
    <t xml:space="preserve">Администрация Тубинского сельсовета </t>
  </si>
  <si>
    <t>Функционирование администрации Тубинского сельсовета</t>
  </si>
  <si>
    <t>Муниципальная программа "Благоустройство территории Тубинского сельсовета"</t>
  </si>
  <si>
    <t>0120081530</t>
  </si>
  <si>
    <t>0120081540</t>
  </si>
  <si>
    <t>0130081560</t>
  </si>
  <si>
    <t>Ведомственная структура расходов  бюджета муниципального образования Тубинский сельсовет</t>
  </si>
  <si>
    <t>Условно утвержденные расходы</t>
  </si>
  <si>
    <t>Организация временного трудоустройства несовершеннолетних граждан в возрасте от 14 до 18 лет в свободное от учебы время в рамках непрограммных расходов администрации Тубинского сельсовета</t>
  </si>
  <si>
    <t>Временное трудоустройство безработных граждан испытывающих трудности в поисках работы в рамках непрограммных расходов администрации Тубинского сельсовета</t>
  </si>
  <si>
    <t>Выполнение государственных полномочий по созданию и обеспечению деятельности административных комиссий в рамках непрограммных расходов администрации Тубинского сельсовета</t>
  </si>
  <si>
    <t>Осуществление первичного воинского учета на территориях, где отсутствуют военные комиссариаты  в рамках непрограммных расходов администрации Тубинского сельсовета</t>
  </si>
  <si>
    <t xml:space="preserve"> Подпрограмма 1 "Создание комфортных условий для проживания и безопасности дорожного движения на территории муниципального образования"  </t>
  </si>
  <si>
    <t>7</t>
  </si>
  <si>
    <t>8</t>
  </si>
  <si>
    <t xml:space="preserve">Расходы на содержание внутрипоселенческих дорог в рамках подпрограммы"Создание комфортных условий для проживания и безопасности дорожного движения на территории муниципального образования"  муниципальной программы  "Благоустройство территории Тубинского сельсовета"  </t>
  </si>
  <si>
    <t xml:space="preserve">Подпрограмма  "Улучшение санитарно-экологического состояния территории и  повышение надёжности функционирования систем жизниобеспечения населения"  </t>
  </si>
  <si>
    <t xml:space="preserve">Расходы связанные с содержанием детских площадок в рамках подпрограммы "Улучшение санитарно-экологического состояния территории и  повышение надёжности функционирования систем жизниобеспечения населения"     муниципальной программы "Благоустройство территории Тубинского сельсовета"   </t>
  </si>
  <si>
    <t xml:space="preserve">Расходы связанные с работами по благоустройству в рамках подпрограммы  "Улучшение санитарно-экологического состояния территории и  повышение надёжности функционирования систем жизниобеспечения населения"     муниципальной программы "Благоустройство территории Тубинского сельсовета"  </t>
  </si>
  <si>
    <t xml:space="preserve">Подпрограмма  "Организация уличного освещения"  </t>
  </si>
  <si>
    <t xml:space="preserve">Расходы связанные с техническим обслуживанием уличного освещения в рамках  подпрограммы   "Организация уличного освещения"  муниципальной программы "Благоустройство территории Тубинского сельсовета"  </t>
  </si>
  <si>
    <t xml:space="preserve">Расходы связанные с оплатой за потребленную электроэнергию уличного освещения в рамках подпрограммы   "Организация уличного освещения"   муниципальной программы "Благоустройство территории Тубинского сельсовета"  </t>
  </si>
  <si>
    <t xml:space="preserve">Подпрограмма  "Организация и содержание мест захоронений"  </t>
  </si>
  <si>
    <t xml:space="preserve">Расходы связанные с текущим содержанием кладбищ в рамках подпрограммы   "Организация и содержание мест захоронений"  муниципальной программы "Благоустройство территории Тубинского сельсовета"  </t>
  </si>
  <si>
    <t>Предоставление иных межбюджетных трансфертов бюджету муниципального образования района   в рамках непрограммных расходов администрации Тубинского сельсовета</t>
  </si>
  <si>
    <t>Руководство и управление в сфере установленных функций органов самоуправления   в рамках непрограммных расходов  администрации Тубинского сельсовета</t>
  </si>
  <si>
    <t xml:space="preserve"> Обеспечение деятельности (оказание услуг) подведомственных учреждений в   рамках непрограммных расходов администрации Тубинского сельсовета </t>
  </si>
  <si>
    <t xml:space="preserve"> </t>
  </si>
  <si>
    <t>0800</t>
  </si>
  <si>
    <t>Культура</t>
  </si>
  <si>
    <t>0801</t>
  </si>
  <si>
    <t>7640081920</t>
  </si>
  <si>
    <t xml:space="preserve"> Иные межбюджетные трансферты на осуществление переданных полномочий органом местного самоуправления района на создание условий для организации досуга и обеспечения жителей поселения услугами, организации культуры в рамках непрограммных расходов администрации Тубинского сельсовета</t>
  </si>
  <si>
    <t>Социальная политика</t>
  </si>
  <si>
    <t>1000</t>
  </si>
  <si>
    <t>Пенсионное обеспечение</t>
  </si>
  <si>
    <t>1001</t>
  </si>
  <si>
    <t>7640081930</t>
  </si>
  <si>
    <t xml:space="preserve"> Иные межбюджетные трансферты на осуществление переданных полномочий органам местного самоуправления района по назначению,  начислению и выплате пенсий муниципальных служащих в рамках непрограммных расходов администрации Тубинского сельсовета</t>
  </si>
  <si>
    <t>0130081550</t>
  </si>
  <si>
    <t>0140081570</t>
  </si>
  <si>
    <t>77</t>
  </si>
  <si>
    <t>78</t>
  </si>
  <si>
    <t>79</t>
  </si>
  <si>
    <t>99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</si>
  <si>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</si>
  <si>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</si>
  <si>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</si>
  <si>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</si>
  <si>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</si>
  <si>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</si>
  <si>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</si>
  <si>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</si>
  <si>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</si>
  <si>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Резервные фонды   администрации Тубиского сельсовета   в рамках непрограммных расходов администрации Тубинского сельсовета</t>
  </si>
  <si>
    <t>Закупка товаров, работ и услуг для   государственных (муниципальных) нужд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</si>
  <si>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</si>
  <si>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</si>
  <si>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</si>
  <si>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</si>
  <si>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</si>
  <si>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</si>
  <si>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</si>
  <si>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</si>
  <si>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</si>
  <si>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121</t>
  </si>
  <si>
    <t>122</t>
  </si>
  <si>
    <t>123</t>
  </si>
  <si>
    <t>124</t>
  </si>
  <si>
    <t>125</t>
  </si>
  <si>
    <t>126</t>
  </si>
  <si>
    <t>127</t>
  </si>
  <si>
    <t>128</t>
  </si>
  <si>
    <t>129</t>
  </si>
  <si>
    <t xml:space="preserve">Непрограммные расходы  </t>
  </si>
  <si>
    <t>7000000000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</si>
  <si>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</si>
  <si>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</si>
  <si>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</si>
  <si>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</si>
  <si>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</si>
  <si>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</si>
  <si>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</si>
  <si>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</si>
  <si>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</si>
  <si>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</si>
  <si>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Культура, кинематография</t>
  </si>
  <si>
    <t>Организация временного трудоустройства  граждан испытывающих трудности в поисках работы(инвалиды, матери одиночки, военнослужащие) в рамках непрограммных расходов администрации Тубинского сельсовета</t>
  </si>
  <si>
    <t>35</t>
  </si>
  <si>
    <t>36</t>
  </si>
  <si>
    <t>37</t>
  </si>
  <si>
    <t>140</t>
  </si>
  <si>
    <t>141</t>
  </si>
  <si>
    <t>7640081830</t>
  </si>
  <si>
    <t>93</t>
  </si>
  <si>
    <t>Сумма на          2024год</t>
  </si>
  <si>
    <t>Содержание автомобильных дорог внутри поселения за счет средств "Дорожного фонда" в рамках непрограммных расходов администрации Тубинского сельсовета</t>
  </si>
  <si>
    <t>7640081750</t>
  </si>
  <si>
    <t>Сумма на          2025год</t>
  </si>
  <si>
    <t xml:space="preserve">  на 2024 и  плановый период 2025-2026год</t>
  </si>
  <si>
    <t>Сумма на          2026год</t>
  </si>
  <si>
    <t xml:space="preserve">Межбюджетные трансферты общего характера бюджетам  бюджетной системы Российской Федерации  </t>
  </si>
  <si>
    <t>Закупка товаров, работ и услуг для обеспечения  государственных (муниципальных) нужд</t>
  </si>
  <si>
    <t>Другие вопросы в области национальной экономики</t>
  </si>
  <si>
    <t>0412</t>
  </si>
  <si>
    <t>Расходы на содержание гидротехнического сооружения в рамках непрограммных расходов администрации Тубинского сельсовета</t>
  </si>
  <si>
    <t>7640081780</t>
  </si>
  <si>
    <t>Физическая культура и спорт</t>
  </si>
  <si>
    <t>1100</t>
  </si>
  <si>
    <t xml:space="preserve">Физическая культура  </t>
  </si>
  <si>
    <t>1101</t>
  </si>
  <si>
    <t>7640086640</t>
  </si>
  <si>
    <t>Расходы на обеспечение деятельности учреждений в области физической культуры и спорта в рамках непрораммных расходов администрации Тубинского сельсовета</t>
  </si>
  <si>
    <t>84</t>
  </si>
  <si>
    <t>85</t>
  </si>
  <si>
    <t>86</t>
  </si>
  <si>
    <t>87</t>
  </si>
  <si>
    <t>88</t>
  </si>
  <si>
    <t>89</t>
  </si>
  <si>
    <t>94</t>
  </si>
  <si>
    <t>95</t>
  </si>
  <si>
    <t>96</t>
  </si>
  <si>
    <t>97</t>
  </si>
  <si>
    <t>98</t>
  </si>
  <si>
    <t>142</t>
  </si>
  <si>
    <t>143</t>
  </si>
  <si>
    <t>144</t>
  </si>
  <si>
    <t>145</t>
  </si>
  <si>
    <t>146</t>
  </si>
  <si>
    <t>147</t>
  </si>
  <si>
    <t>0501</t>
  </si>
  <si>
    <t>7640081770</t>
  </si>
  <si>
    <t>Жилищное хозяйство</t>
  </si>
  <si>
    <t>Расходы на ремонт муниципального жилья в рамках непрограммных расходов администрации Тубинского сельсовета</t>
  </si>
  <si>
    <t>148</t>
  </si>
  <si>
    <t>149</t>
  </si>
  <si>
    <t>150</t>
  </si>
  <si>
    <t>151</t>
  </si>
  <si>
    <t>152</t>
  </si>
  <si>
    <t>153</t>
  </si>
  <si>
    <t>154</t>
  </si>
  <si>
    <t>Функционирование  Правительства Российской Федерации, высших исполнительных органов   субъектов Российской Федерации, местных администраций</t>
  </si>
  <si>
    <t>Национальная безопасность и правоохранительная деятельность</t>
  </si>
  <si>
    <t>0300</t>
  </si>
  <si>
    <t xml:space="preserve">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</si>
  <si>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</si>
  <si>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Расходы   на обеспечение первичных мер пожарной безопасностиза счет средств местного бюджета в рамках непрограммных расходов администрации Тубинского сельсовета</t>
  </si>
  <si>
    <t>76400S4120</t>
  </si>
  <si>
    <t>Закупка товаров, работ и услуг для обеспечения государственных (муниципальных) нужд</t>
  </si>
  <si>
    <t>Софинансирование расходов   на обеспечение первичных мер пожарной безопасностиза счет средств местного бюджета в рамках непрограммных расходов администрации Тубинского сельсовета</t>
  </si>
  <si>
    <t>Субсидия бюджетам сельских поселений  (на капитальный ремонт и ремонт автомобильных дорог общего пользования местного значения за счет средств дорожного фонда Красноярского края)</t>
  </si>
  <si>
    <t>76400S5090</t>
  </si>
  <si>
    <t>Софинансирование к субсидии бюджетам сельских поселений  (на капитальный ремонт и ремонт автомобильных дорог общего пользования местного значения за счет средств дорожного фонда Красноярского края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</si>
  <si>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</si>
  <si>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</si>
  <si>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</si>
  <si>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</si>
  <si>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</si>
  <si>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</si>
  <si>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</si>
  <si>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</si>
  <si>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</si>
  <si>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</si>
  <si>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</si>
  <si>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155</t>
  </si>
  <si>
    <t>156</t>
  </si>
  <si>
    <t>157</t>
  </si>
  <si>
    <t>158</t>
  </si>
  <si>
    <t>159</t>
  </si>
  <si>
    <t>160</t>
  </si>
  <si>
    <t>161</t>
  </si>
  <si>
    <t>162</t>
  </si>
  <si>
    <t xml:space="preserve">Приложение № 4
    к решению от 26.02.2024г № 66-152-Р "О внесении изменений и дополнений в решение Тубинского сельского Совета депутатов  "О бюджете муниципального образования Тубинский сельсовет  на 2024 год и плановый период 2025-2026 годов" от 21.12.2023г №62-142-Р 
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</si>
</sst>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0.0"/>
  </numFmts>
  <fonts count="14" x14ac:knownFonts="1">
    <font>
      <sz val="10"/>
      <name val="Arial Cyr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Arial Cyr"/>
      <charset val="204"/>
    </font>
    <font>
      <sz val="12"/>
      <name val="Arial Cyr"/>
      <charset val="204"/>
    </font>
    <font>
      <sz val="8"/>
      <color indexed="8"/>
      <name val="Calibri"/>
      <family val="2"/>
      <charset val="204"/>
    </font>
    <font>
      <b/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9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71">
    <xf numFmtId="0" fontId="0" fillId="0" borderId="0" xfId="0"/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49" fontId="1" fillId="0" borderId="0" xfId="0" applyNumberFormat="1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  <xf numFmtId="49" fontId="4" fillId="0" borderId="0" xfId="0" applyNumberFormat="1" applyFont="1" applyFill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1" fillId="0" borderId="0" xfId="0" applyNumberFormat="1" applyFont="1" applyFill="1" applyAlignment="1">
      <alignment horizontal="left" vertical="center" wrapText="1"/>
    </xf>
    <xf numFmtId="0" fontId="4" fillId="0" borderId="0" xfId="0" applyNumberFormat="1" applyFont="1" applyFill="1" applyAlignment="1">
      <alignment horizontal="left" vertical="center" wrapText="1"/>
    </xf>
    <xf numFmtId="0" fontId="3" fillId="0" borderId="1" xfId="0" applyNumberFormat="1" applyFont="1" applyFill="1" applyBorder="1" applyAlignment="1">
      <alignment horizontal="left" vertical="center" wrapText="1"/>
    </xf>
    <xf numFmtId="2" fontId="2" fillId="0" borderId="1" xfId="0" applyNumberFormat="1" applyFont="1" applyFill="1" applyBorder="1" applyAlignment="1">
      <alignment horizontal="left" vertical="center" wrapText="1"/>
    </xf>
    <xf numFmtId="2" fontId="3" fillId="0" borderId="1" xfId="0" applyNumberFormat="1" applyFont="1" applyFill="1" applyBorder="1" applyAlignment="1">
      <alignment horizontal="left" vertical="center" wrapText="1"/>
    </xf>
    <xf numFmtId="4" fontId="3" fillId="0" borderId="0" xfId="0" applyNumberFormat="1" applyFont="1" applyFill="1" applyAlignment="1">
      <alignment horizontal="right" vertical="center" wrapText="1"/>
    </xf>
    <xf numFmtId="4" fontId="1" fillId="0" borderId="0" xfId="0" applyNumberFormat="1" applyFont="1" applyFill="1" applyAlignment="1">
      <alignment horizontal="right" vertical="center" wrapText="1"/>
    </xf>
    <xf numFmtId="49" fontId="3" fillId="0" borderId="0" xfId="0" applyNumberFormat="1" applyFont="1" applyFill="1" applyBorder="1" applyAlignment="1">
      <alignment horizontal="center" vertical="center" wrapText="1"/>
    </xf>
    <xf numFmtId="2" fontId="0" fillId="0" borderId="0" xfId="0" applyNumberFormat="1" applyFill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3" fontId="3" fillId="0" borderId="1" xfId="0" applyNumberFormat="1" applyFont="1" applyFill="1" applyBorder="1" applyAlignment="1">
      <alignment horizontal="center" vertical="center" wrapText="1"/>
    </xf>
    <xf numFmtId="4" fontId="1" fillId="0" borderId="0" xfId="0" applyNumberFormat="1" applyFont="1" applyFill="1" applyAlignment="1">
      <alignment horizontal="center" vertical="center" wrapText="1"/>
    </xf>
    <xf numFmtId="49" fontId="0" fillId="0" borderId="0" xfId="0" applyNumberFormat="1" applyFont="1" applyFill="1" applyAlignment="1">
      <alignment horizontal="center" vertical="center" wrapText="1"/>
    </xf>
    <xf numFmtId="2" fontId="0" fillId="0" borderId="0" xfId="0" applyNumberFormat="1" applyFont="1" applyFill="1" applyAlignment="1">
      <alignment horizontal="center" vertical="center" wrapText="1"/>
    </xf>
    <xf numFmtId="0" fontId="1" fillId="0" borderId="0" xfId="0" applyNumberFormat="1" applyFont="1" applyFill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left" vertical="center" wrapText="1"/>
    </xf>
    <xf numFmtId="2" fontId="9" fillId="0" borderId="1" xfId="0" applyNumberFormat="1" applyFont="1" applyFill="1" applyBorder="1" applyAlignment="1">
      <alignment horizontal="left" vertical="center" wrapText="1"/>
    </xf>
    <xf numFmtId="2" fontId="3" fillId="0" borderId="0" xfId="0" applyNumberFormat="1" applyFont="1" applyFill="1" applyBorder="1" applyAlignment="1">
      <alignment vertical="top" wrapText="1"/>
    </xf>
    <xf numFmtId="0" fontId="3" fillId="0" borderId="1" xfId="0" applyFont="1" applyBorder="1" applyAlignment="1">
      <alignment horizontal="left" vertical="center" wrapText="1"/>
    </xf>
    <xf numFmtId="2" fontId="11" fillId="0" borderId="1" xfId="0" applyNumberFormat="1" applyFont="1" applyFill="1" applyBorder="1" applyAlignment="1">
      <alignment horizontal="left" vertical="center" wrapText="1"/>
    </xf>
    <xf numFmtId="0" fontId="12" fillId="0" borderId="1" xfId="0" applyNumberFormat="1" applyFont="1" applyFill="1" applyBorder="1" applyAlignment="1">
      <alignment horizontal="left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4" fontId="8" fillId="0" borderId="2" xfId="0" applyNumberFormat="1" applyFont="1" applyFill="1" applyBorder="1" applyAlignment="1">
      <alignment horizontal="center" vertical="center" wrapText="1"/>
    </xf>
    <xf numFmtId="164" fontId="13" fillId="0" borderId="1" xfId="0" applyNumberFormat="1" applyFont="1" applyFill="1" applyBorder="1" applyAlignment="1">
      <alignment horizontal="center" vertical="center" wrapText="1"/>
    </xf>
    <xf numFmtId="165" fontId="5" fillId="0" borderId="0" xfId="0" applyNumberFormat="1" applyFont="1" applyFill="1" applyAlignment="1">
      <alignment horizontal="center" vertical="center" wrapText="1"/>
    </xf>
    <xf numFmtId="4" fontId="0" fillId="0" borderId="0" xfId="0" applyNumberFormat="1" applyFont="1" applyFill="1" applyAlignment="1">
      <alignment horizontal="center" vertical="center" wrapText="1"/>
    </xf>
    <xf numFmtId="2" fontId="3" fillId="0" borderId="1" xfId="0" applyNumberFormat="1" applyFont="1" applyFill="1" applyBorder="1" applyAlignment="1">
      <alignment vertical="top" wrapText="1"/>
    </xf>
    <xf numFmtId="0" fontId="3" fillId="0" borderId="0" xfId="0" applyFont="1" applyBorder="1" applyAlignment="1">
      <alignment horizontal="left" vertical="center" wrapText="1"/>
    </xf>
    <xf numFmtId="4" fontId="3" fillId="0" borderId="2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4" fontId="3" fillId="0" borderId="4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49" fontId="3" fillId="0" borderId="5" xfId="0" applyNumberFormat="1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left" vertical="center" wrapText="1"/>
    </xf>
    <xf numFmtId="4" fontId="3" fillId="0" borderId="5" xfId="0" applyNumberFormat="1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4" fontId="2" fillId="0" borderId="2" xfId="0" applyNumberFormat="1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vertical="top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 wrapText="1"/>
    </xf>
    <xf numFmtId="2" fontId="3" fillId="0" borderId="1" xfId="0" applyNumberFormat="1" applyFont="1" applyFill="1" applyBorder="1" applyAlignment="1">
      <alignment horizontal="left" vertical="top" wrapText="1"/>
    </xf>
    <xf numFmtId="2" fontId="9" fillId="0" borderId="1" xfId="0" applyNumberFormat="1" applyFont="1" applyFill="1" applyBorder="1" applyAlignment="1">
      <alignment horizontal="left" vertical="top" wrapText="1"/>
    </xf>
    <xf numFmtId="2" fontId="11" fillId="0" borderId="1" xfId="0" applyNumberFormat="1" applyFont="1" applyFill="1" applyBorder="1" applyAlignment="1">
      <alignment horizontal="left" vertical="top" wrapText="1"/>
    </xf>
    <xf numFmtId="4" fontId="3" fillId="2" borderId="4" xfId="0" applyNumberFormat="1" applyFont="1" applyFill="1" applyBorder="1" applyAlignment="1">
      <alignment horizontal="center" vertical="center" wrapText="1"/>
    </xf>
    <xf numFmtId="4" fontId="3" fillId="2" borderId="2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top" wrapText="1"/>
    </xf>
    <xf numFmtId="49" fontId="2" fillId="2" borderId="1" xfId="0" applyNumberFormat="1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top" wrapText="1"/>
    </xf>
    <xf numFmtId="0" fontId="2" fillId="0" borderId="1" xfId="0" applyFont="1" applyBorder="1" applyAlignment="1">
      <alignment horizontal="left" vertical="top" wrapText="1"/>
    </xf>
    <xf numFmtId="49" fontId="2" fillId="0" borderId="1" xfId="0" applyNumberFormat="1" applyFont="1" applyFill="1" applyBorder="1" applyAlignment="1">
      <alignment horizontal="center" vertical="top" wrapText="1"/>
    </xf>
    <xf numFmtId="4" fontId="2" fillId="0" borderId="1" xfId="0" applyNumberFormat="1" applyFont="1" applyFill="1" applyBorder="1" applyAlignment="1">
      <alignment horizontal="center" vertical="top" wrapText="1"/>
    </xf>
    <xf numFmtId="0" fontId="2" fillId="0" borderId="0" xfId="0" applyFont="1" applyBorder="1" applyAlignment="1">
      <alignment horizontal="left" vertical="top" wrapText="1"/>
    </xf>
    <xf numFmtId="2" fontId="2" fillId="0" borderId="1" xfId="0" applyNumberFormat="1" applyFont="1" applyFill="1" applyBorder="1" applyAlignment="1">
      <alignment horizontal="left" vertical="top" wrapText="1"/>
    </xf>
    <xf numFmtId="0" fontId="1" fillId="0" borderId="0" xfId="0" applyFont="1" applyFill="1" applyAlignment="1">
      <alignment horizontal="center" vertical="top" wrapText="1"/>
    </xf>
    <xf numFmtId="0" fontId="8" fillId="0" borderId="0" xfId="0" applyFont="1" applyFill="1" applyAlignment="1">
      <alignment horizontal="center" vertical="center" wrapText="1"/>
    </xf>
    <xf numFmtId="0" fontId="10" fillId="0" borderId="0" xfId="1" applyFont="1" applyFill="1" applyAlignment="1">
      <alignment horizontal="left" vertical="top" wrapText="1"/>
    </xf>
    <xf numFmtId="0" fontId="1" fillId="0" borderId="0" xfId="0" applyNumberFormat="1" applyFont="1" applyFill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5;&#1088;&#1086;&#1077;&#1082;&#1090;%20&#1073;&#1102;&#1076;&#1078;&#1077;&#1090;&#1072;%20%202018&#1075;&#1086;&#1076;/11.%20&#1056;&#1072;&#1089;&#1095;&#1077;&#1090;&#1099;%20&#1082;%20%20&#1073;&#1102;&#1076;&#1078;&#1077;&#1090;&#1091;/&#1088;&#1072;&#1089;&#1095;&#1077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ЗН (2)"/>
      <sheetName val="Глава"/>
      <sheetName val="Управление"/>
      <sheetName val="Админ. комиссии"/>
      <sheetName val="Культура внебюджет"/>
      <sheetName val="Культура"/>
      <sheetName val="вус"/>
      <sheetName val="1104"/>
      <sheetName val="БЛАГОУСТРОЦСТВО"/>
      <sheetName val="дорогжный фонд"/>
      <sheetName val="РЕЗЕРВНЫЙ ФОНД"/>
      <sheetName val="Молодежная политика"/>
      <sheetName val="Другие  общегосуд. вопросы"/>
      <sheetName val="итого"/>
    </sheetNames>
    <sheetDataSet>
      <sheetData sheetId="0">
        <row r="38">
          <cell r="G38">
            <v>27600.00432</v>
          </cell>
        </row>
      </sheetData>
      <sheetData sheetId="1"/>
      <sheetData sheetId="2">
        <row r="7">
          <cell r="G7">
            <v>2062549.81268</v>
          </cell>
        </row>
      </sheetData>
      <sheetData sheetId="3">
        <row r="6">
          <cell r="G6">
            <v>5800</v>
          </cell>
        </row>
      </sheetData>
      <sheetData sheetId="4"/>
      <sheetData sheetId="5"/>
      <sheetData sheetId="6">
        <row r="6">
          <cell r="G6">
            <v>182433.71411999999</v>
          </cell>
        </row>
      </sheetData>
      <sheetData sheetId="7"/>
      <sheetData sheetId="8">
        <row r="29">
          <cell r="G29">
            <v>100459</v>
          </cell>
        </row>
      </sheetData>
      <sheetData sheetId="9"/>
      <sheetData sheetId="10">
        <row r="7">
          <cell r="G7">
            <v>10000</v>
          </cell>
        </row>
      </sheetData>
      <sheetData sheetId="11"/>
      <sheetData sheetId="12">
        <row r="6">
          <cell r="G6">
            <v>1177608.6126000001</v>
          </cell>
        </row>
      </sheetData>
      <sheetData sheetId="1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66"/>
  <sheetViews>
    <sheetView tabSelected="1" view="pageBreakPreview" zoomScale="120" zoomScaleSheetLayoutView="120" workbookViewId="0">
      <selection activeCell="L7" sqref="L7"/>
    </sheetView>
  </sheetViews>
  <sheetFormatPr defaultRowHeight="12.75" x14ac:dyDescent="0.2"/>
  <cols>
    <col min="1" max="1" width="5.85546875" style="20" customWidth="1"/>
    <col min="2" max="2" width="39.42578125" style="8" customWidth="1"/>
    <col min="3" max="3" width="5.5703125" style="3" customWidth="1"/>
    <col min="4" max="4" width="6.140625" style="3" customWidth="1"/>
    <col min="5" max="5" width="12" style="3" customWidth="1"/>
    <col min="6" max="6" width="5.140625" style="3" customWidth="1"/>
    <col min="7" max="7" width="17.7109375" style="3" customWidth="1"/>
    <col min="8" max="8" width="22.5703125" style="3" customWidth="1"/>
    <col min="9" max="9" width="16.140625" style="14" customWidth="1"/>
    <col min="10" max="10" width="10.7109375" style="4" customWidth="1"/>
    <col min="11" max="16384" width="9.140625" style="4"/>
  </cols>
  <sheetData>
    <row r="1" spans="1:13" ht="60" customHeight="1" x14ac:dyDescent="0.2">
      <c r="B1" s="70"/>
      <c r="C1" s="70"/>
      <c r="E1" s="69" t="s">
        <v>315</v>
      </c>
      <c r="F1" s="69"/>
      <c r="G1" s="69"/>
      <c r="H1" s="69"/>
      <c r="I1" s="69"/>
    </row>
    <row r="2" spans="1:13" s="5" customFormat="1" ht="30" customHeight="1" x14ac:dyDescent="0.2">
      <c r="A2" s="68" t="s">
        <v>149</v>
      </c>
      <c r="B2" s="68"/>
      <c r="C2" s="68"/>
      <c r="D2" s="68"/>
      <c r="E2" s="68"/>
      <c r="F2" s="68"/>
      <c r="G2" s="68"/>
      <c r="H2" s="68"/>
      <c r="I2" s="68"/>
    </row>
    <row r="3" spans="1:13" s="5" customFormat="1" ht="18.75" x14ac:dyDescent="0.2">
      <c r="A3" s="68" t="s">
        <v>242</v>
      </c>
      <c r="B3" s="68"/>
      <c r="C3" s="68"/>
      <c r="D3" s="68"/>
      <c r="E3" s="68"/>
      <c r="F3" s="68"/>
      <c r="G3" s="68"/>
      <c r="H3" s="68"/>
      <c r="I3" s="68"/>
    </row>
    <row r="4" spans="1:13" ht="15.75" x14ac:dyDescent="0.2">
      <c r="B4" s="9"/>
      <c r="C4" s="6"/>
      <c r="D4" s="6"/>
      <c r="E4" s="6"/>
      <c r="F4" s="6"/>
      <c r="G4" s="6"/>
      <c r="H4" s="6"/>
      <c r="I4" s="13" t="s">
        <v>41</v>
      </c>
    </row>
    <row r="5" spans="1:13" ht="63" x14ac:dyDescent="0.2">
      <c r="A5" s="2" t="s">
        <v>20</v>
      </c>
      <c r="B5" s="10" t="s">
        <v>21</v>
      </c>
      <c r="C5" s="1" t="s">
        <v>34</v>
      </c>
      <c r="D5" s="1" t="s">
        <v>4</v>
      </c>
      <c r="E5" s="1" t="s">
        <v>22</v>
      </c>
      <c r="F5" s="1" t="s">
        <v>37</v>
      </c>
      <c r="G5" s="17" t="s">
        <v>238</v>
      </c>
      <c r="H5" s="17" t="s">
        <v>241</v>
      </c>
      <c r="I5" s="17" t="s">
        <v>243</v>
      </c>
      <c r="M5" s="67"/>
    </row>
    <row r="6" spans="1:13" ht="15.75" x14ac:dyDescent="0.2">
      <c r="A6" s="1" t="s">
        <v>23</v>
      </c>
      <c r="B6" s="1" t="s">
        <v>24</v>
      </c>
      <c r="C6" s="1" t="s">
        <v>25</v>
      </c>
      <c r="D6" s="1" t="s">
        <v>26</v>
      </c>
      <c r="E6" s="1" t="s">
        <v>27</v>
      </c>
      <c r="F6" s="1" t="s">
        <v>28</v>
      </c>
      <c r="G6" s="1" t="s">
        <v>156</v>
      </c>
      <c r="H6" s="1" t="s">
        <v>157</v>
      </c>
      <c r="I6" s="18">
        <v>9</v>
      </c>
    </row>
    <row r="7" spans="1:13" ht="32.25" customHeight="1" x14ac:dyDescent="0.2">
      <c r="A7" s="1" t="s">
        <v>42</v>
      </c>
      <c r="B7" s="23" t="s">
        <v>143</v>
      </c>
      <c r="C7" s="7">
        <v>802</v>
      </c>
      <c r="D7" s="7"/>
      <c r="E7" s="31"/>
      <c r="F7" s="7"/>
      <c r="G7" s="29">
        <f>G8+G55+G65+G76+G102+G130+G138+G146+G156</f>
        <v>27687940.710000001</v>
      </c>
      <c r="H7" s="29">
        <f>H8+H55+H76+H102+H130+H138+H146+H156+H164</f>
        <v>25466254</v>
      </c>
      <c r="I7" s="29">
        <f>I8+I55+I76+I102+I130+I138+I146+I156+I164</f>
        <v>26017474</v>
      </c>
    </row>
    <row r="8" spans="1:13" ht="33" customHeight="1" x14ac:dyDescent="0.2">
      <c r="A8" s="1" t="s">
        <v>43</v>
      </c>
      <c r="B8" s="11" t="s">
        <v>39</v>
      </c>
      <c r="C8" s="7">
        <v>802</v>
      </c>
      <c r="D8" s="7" t="s">
        <v>30</v>
      </c>
      <c r="E8" s="29"/>
      <c r="F8" s="7" t="s">
        <v>29</v>
      </c>
      <c r="G8" s="29">
        <f>G9+G16+G27+G34</f>
        <v>12467437.530000001</v>
      </c>
      <c r="H8" s="29">
        <f>H9+H16+H27+H34</f>
        <v>11948956.83</v>
      </c>
      <c r="I8" s="29">
        <f>I9+I16+I27+I34</f>
        <v>11948956.83</v>
      </c>
    </row>
    <row r="9" spans="1:13" ht="63.75" customHeight="1" x14ac:dyDescent="0.2">
      <c r="A9" s="1" t="s">
        <v>44</v>
      </c>
      <c r="B9" s="11" t="s">
        <v>113</v>
      </c>
      <c r="C9" s="7">
        <v>802</v>
      </c>
      <c r="D9" s="7" t="s">
        <v>0</v>
      </c>
      <c r="E9" s="7"/>
      <c r="F9" s="7" t="s">
        <v>29</v>
      </c>
      <c r="G9" s="50">
        <f>G11</f>
        <v>1085130.55</v>
      </c>
      <c r="H9" s="50">
        <f t="shared" ref="H9:I9" si="0">H11</f>
        <v>1085130.55</v>
      </c>
      <c r="I9" s="50">
        <f t="shared" si="0"/>
        <v>1085130.55</v>
      </c>
    </row>
    <row r="10" spans="1:13" ht="27" customHeight="1" x14ac:dyDescent="0.2">
      <c r="A10" s="1" t="s">
        <v>45</v>
      </c>
      <c r="B10" s="12" t="s">
        <v>217</v>
      </c>
      <c r="C10" s="1" t="s">
        <v>108</v>
      </c>
      <c r="D10" s="1" t="s">
        <v>0</v>
      </c>
      <c r="E10" s="1" t="s">
        <v>218</v>
      </c>
      <c r="F10" s="7"/>
      <c r="G10" s="17">
        <f>G11</f>
        <v>1085130.55</v>
      </c>
      <c r="H10" s="17">
        <f>H11</f>
        <v>1085130.55</v>
      </c>
      <c r="I10" s="17">
        <f>I11</f>
        <v>1085130.55</v>
      </c>
    </row>
    <row r="11" spans="1:13" ht="35.25" customHeight="1" x14ac:dyDescent="0.2">
      <c r="A11" s="1" t="s">
        <v>46</v>
      </c>
      <c r="B11" s="12" t="s">
        <v>141</v>
      </c>
      <c r="C11" s="1">
        <v>802</v>
      </c>
      <c r="D11" s="1" t="s">
        <v>0</v>
      </c>
      <c r="E11" s="1" t="s">
        <v>114</v>
      </c>
      <c r="F11" s="1" t="s">
        <v>29</v>
      </c>
      <c r="G11" s="17">
        <f t="shared" ref="G11:I14" si="1">G12</f>
        <v>1085130.55</v>
      </c>
      <c r="H11" s="17">
        <f t="shared" si="1"/>
        <v>1085130.55</v>
      </c>
      <c r="I11" s="17">
        <f t="shared" si="1"/>
        <v>1085130.55</v>
      </c>
    </row>
    <row r="12" spans="1:13" ht="30.75" customHeight="1" x14ac:dyDescent="0.2">
      <c r="A12" s="1" t="s">
        <v>47</v>
      </c>
      <c r="B12" s="12" t="s">
        <v>142</v>
      </c>
      <c r="C12" s="1">
        <v>802</v>
      </c>
      <c r="D12" s="1" t="s">
        <v>0</v>
      </c>
      <c r="E12" s="1" t="s">
        <v>115</v>
      </c>
      <c r="F12" s="1" t="s">
        <v>29</v>
      </c>
      <c r="G12" s="17">
        <f t="shared" si="1"/>
        <v>1085130.55</v>
      </c>
      <c r="H12" s="17">
        <f t="shared" si="1"/>
        <v>1085130.55</v>
      </c>
      <c r="I12" s="17">
        <f t="shared" si="1"/>
        <v>1085130.55</v>
      </c>
    </row>
    <row r="13" spans="1:13" ht="102" customHeight="1" x14ac:dyDescent="0.2">
      <c r="A13" s="1" t="s">
        <v>48</v>
      </c>
      <c r="B13" s="27" t="s">
        <v>168</v>
      </c>
      <c r="C13" s="1">
        <v>802</v>
      </c>
      <c r="D13" s="1" t="s">
        <v>0</v>
      </c>
      <c r="E13" s="1" t="s">
        <v>116</v>
      </c>
      <c r="F13" s="1" t="s">
        <v>29</v>
      </c>
      <c r="G13" s="17">
        <f t="shared" si="1"/>
        <v>1085130.55</v>
      </c>
      <c r="H13" s="17">
        <f t="shared" si="1"/>
        <v>1085130.55</v>
      </c>
      <c r="I13" s="17">
        <f t="shared" si="1"/>
        <v>1085130.55</v>
      </c>
    </row>
    <row r="14" spans="1:13" ht="113.25" customHeight="1" x14ac:dyDescent="0.2">
      <c r="A14" s="1" t="s">
        <v>49</v>
      </c>
      <c r="B14" s="26" t="s">
        <v>105</v>
      </c>
      <c r="C14" s="1">
        <v>802</v>
      </c>
      <c r="D14" s="1" t="s">
        <v>0</v>
      </c>
      <c r="E14" s="1" t="s">
        <v>116</v>
      </c>
      <c r="F14" s="1" t="s">
        <v>32</v>
      </c>
      <c r="G14" s="17">
        <f t="shared" si="1"/>
        <v>1085130.55</v>
      </c>
      <c r="H14" s="17">
        <f>H15</f>
        <v>1085130.55</v>
      </c>
      <c r="I14" s="17">
        <f>I15</f>
        <v>1085130.55</v>
      </c>
    </row>
    <row r="15" spans="1:13" ht="49.5" customHeight="1" x14ac:dyDescent="0.2">
      <c r="A15" s="1" t="s">
        <v>50</v>
      </c>
      <c r="B15" s="26" t="s">
        <v>106</v>
      </c>
      <c r="C15" s="1">
        <v>802</v>
      </c>
      <c r="D15" s="1" t="s">
        <v>0</v>
      </c>
      <c r="E15" s="1" t="s">
        <v>116</v>
      </c>
      <c r="F15" s="1" t="s">
        <v>38</v>
      </c>
      <c r="G15" s="17">
        <v>1085130.55</v>
      </c>
      <c r="H15" s="17">
        <v>1085130.55</v>
      </c>
      <c r="I15" s="17">
        <v>1085130.55</v>
      </c>
    </row>
    <row r="16" spans="1:13" ht="84.75" customHeight="1" x14ac:dyDescent="0.2">
      <c r="A16" s="1" t="s">
        <v>7</v>
      </c>
      <c r="B16" s="66" t="s">
        <v>284</v>
      </c>
      <c r="C16" s="7">
        <v>802</v>
      </c>
      <c r="D16" s="7" t="s">
        <v>1</v>
      </c>
      <c r="E16" s="7" t="s">
        <v>170</v>
      </c>
      <c r="F16" s="7" t="s">
        <v>29</v>
      </c>
      <c r="G16" s="29">
        <f>G18</f>
        <v>5974127.4100000001</v>
      </c>
      <c r="H16" s="29">
        <f>H18</f>
        <v>5228118.8600000003</v>
      </c>
      <c r="I16" s="29">
        <f>I18</f>
        <v>5228118.8600000003</v>
      </c>
    </row>
    <row r="17" spans="1:9" ht="24.75" customHeight="1" x14ac:dyDescent="0.2">
      <c r="A17" s="1" t="s">
        <v>8</v>
      </c>
      <c r="B17" s="12" t="s">
        <v>217</v>
      </c>
      <c r="C17" s="1" t="s">
        <v>108</v>
      </c>
      <c r="D17" s="1" t="s">
        <v>1</v>
      </c>
      <c r="E17" s="1" t="s">
        <v>218</v>
      </c>
      <c r="F17" s="1"/>
      <c r="G17" s="17">
        <f>G18</f>
        <v>5974127.4100000001</v>
      </c>
      <c r="H17" s="17">
        <f>H18</f>
        <v>5228118.8600000003</v>
      </c>
      <c r="I17" s="17">
        <f>I18</f>
        <v>5228118.8600000003</v>
      </c>
    </row>
    <row r="18" spans="1:9" ht="40.5" customHeight="1" x14ac:dyDescent="0.2">
      <c r="A18" s="1" t="s">
        <v>51</v>
      </c>
      <c r="B18" s="12" t="s">
        <v>141</v>
      </c>
      <c r="C18" s="1">
        <v>802</v>
      </c>
      <c r="D18" s="1" t="s">
        <v>1</v>
      </c>
      <c r="E18" s="1" t="s">
        <v>114</v>
      </c>
      <c r="F18" s="1" t="s">
        <v>29</v>
      </c>
      <c r="G18" s="17">
        <f t="shared" ref="G18:I19" si="2">G19</f>
        <v>5974127.4100000001</v>
      </c>
      <c r="H18" s="17">
        <f t="shared" si="2"/>
        <v>5228118.8600000003</v>
      </c>
      <c r="I18" s="17">
        <f t="shared" si="2"/>
        <v>5228118.8600000003</v>
      </c>
    </row>
    <row r="19" spans="1:9" ht="39" customHeight="1" x14ac:dyDescent="0.2">
      <c r="A19" s="1" t="s">
        <v>52</v>
      </c>
      <c r="B19" s="12" t="s">
        <v>144</v>
      </c>
      <c r="C19" s="1">
        <v>802</v>
      </c>
      <c r="D19" s="1" t="s">
        <v>1</v>
      </c>
      <c r="E19" s="1" t="s">
        <v>115</v>
      </c>
      <c r="F19" s="1" t="s">
        <v>29</v>
      </c>
      <c r="G19" s="17">
        <f>G20</f>
        <v>5974127.4100000001</v>
      </c>
      <c r="H19" s="17">
        <f t="shared" si="2"/>
        <v>5228118.8600000003</v>
      </c>
      <c r="I19" s="17">
        <f t="shared" si="2"/>
        <v>5228118.8600000003</v>
      </c>
    </row>
    <row r="20" spans="1:9" ht="95.25" customHeight="1" x14ac:dyDescent="0.2">
      <c r="A20" s="1" t="s">
        <v>125</v>
      </c>
      <c r="B20" s="27" t="s">
        <v>168</v>
      </c>
      <c r="C20" s="1">
        <v>802</v>
      </c>
      <c r="D20" s="1" t="s">
        <v>1</v>
      </c>
      <c r="E20" s="1" t="s">
        <v>116</v>
      </c>
      <c r="F20" s="1" t="s">
        <v>29</v>
      </c>
      <c r="G20" s="17">
        <f>G21+G24+G25</f>
        <v>5974127.4100000001</v>
      </c>
      <c r="H20" s="17">
        <f t="shared" ref="H20:I20" si="3">H21+H23+H25</f>
        <v>5228118.8600000003</v>
      </c>
      <c r="I20" s="17">
        <f t="shared" si="3"/>
        <v>5228118.8600000003</v>
      </c>
    </row>
    <row r="21" spans="1:9" ht="111.75" customHeight="1" x14ac:dyDescent="0.2">
      <c r="A21" s="1" t="s">
        <v>53</v>
      </c>
      <c r="B21" s="26" t="s">
        <v>105</v>
      </c>
      <c r="C21" s="1">
        <v>802</v>
      </c>
      <c r="D21" s="1" t="s">
        <v>1</v>
      </c>
      <c r="E21" s="1" t="s">
        <v>116</v>
      </c>
      <c r="F21" s="1" t="s">
        <v>32</v>
      </c>
      <c r="G21" s="17">
        <f>G22</f>
        <v>4221467.66</v>
      </c>
      <c r="H21" s="17">
        <f t="shared" ref="H21:I21" si="4">H22</f>
        <v>4176067.66</v>
      </c>
      <c r="I21" s="17">
        <f t="shared" si="4"/>
        <v>4176067.66</v>
      </c>
    </row>
    <row r="22" spans="1:9" ht="53.25" customHeight="1" x14ac:dyDescent="0.2">
      <c r="A22" s="1" t="s">
        <v>54</v>
      </c>
      <c r="B22" s="26" t="s">
        <v>106</v>
      </c>
      <c r="C22" s="1">
        <v>802</v>
      </c>
      <c r="D22" s="1" t="s">
        <v>1</v>
      </c>
      <c r="E22" s="1" t="s">
        <v>116</v>
      </c>
      <c r="F22" s="1" t="s">
        <v>38</v>
      </c>
      <c r="G22" s="17">
        <v>4221467.66</v>
      </c>
      <c r="H22" s="17">
        <v>4176067.66</v>
      </c>
      <c r="I22" s="17">
        <v>4176067.66</v>
      </c>
    </row>
    <row r="23" spans="1:9" ht="50.25" customHeight="1" x14ac:dyDescent="0.2">
      <c r="A23" s="1" t="s">
        <v>55</v>
      </c>
      <c r="B23" s="26" t="s">
        <v>245</v>
      </c>
      <c r="C23" s="1">
        <v>802</v>
      </c>
      <c r="D23" s="1" t="s">
        <v>1</v>
      </c>
      <c r="E23" s="1" t="s">
        <v>116</v>
      </c>
      <c r="F23" s="1" t="s">
        <v>3</v>
      </c>
      <c r="G23" s="17">
        <f>G24</f>
        <v>1746659.75</v>
      </c>
      <c r="H23" s="17">
        <f t="shared" ref="H23:I23" si="5">H24</f>
        <v>1046051.2</v>
      </c>
      <c r="I23" s="17">
        <f t="shared" si="5"/>
        <v>1046051.2</v>
      </c>
    </row>
    <row r="24" spans="1:9" ht="51" customHeight="1" x14ac:dyDescent="0.2">
      <c r="A24" s="1" t="s">
        <v>56</v>
      </c>
      <c r="B24" s="26" t="s">
        <v>107</v>
      </c>
      <c r="C24" s="1">
        <v>802</v>
      </c>
      <c r="D24" s="1" t="s">
        <v>1</v>
      </c>
      <c r="E24" s="1" t="s">
        <v>116</v>
      </c>
      <c r="F24" s="1" t="s">
        <v>36</v>
      </c>
      <c r="G24" s="17">
        <v>1746659.75</v>
      </c>
      <c r="H24" s="17">
        <v>1046051.2</v>
      </c>
      <c r="I24" s="17">
        <v>1046051.2</v>
      </c>
    </row>
    <row r="25" spans="1:9" ht="23.25" customHeight="1" x14ac:dyDescent="0.2">
      <c r="A25" s="1" t="s">
        <v>57</v>
      </c>
      <c r="B25" s="26" t="s">
        <v>128</v>
      </c>
      <c r="C25" s="1">
        <v>802</v>
      </c>
      <c r="D25" s="1" t="s">
        <v>1</v>
      </c>
      <c r="E25" s="1" t="s">
        <v>116</v>
      </c>
      <c r="F25" s="1" t="s">
        <v>131</v>
      </c>
      <c r="G25" s="17">
        <f>G26</f>
        <v>6000</v>
      </c>
      <c r="H25" s="17">
        <f t="shared" ref="H25:I25" si="6">H26</f>
        <v>6000</v>
      </c>
      <c r="I25" s="17">
        <f t="shared" si="6"/>
        <v>6000</v>
      </c>
    </row>
    <row r="26" spans="1:9" ht="33" customHeight="1" x14ac:dyDescent="0.2">
      <c r="A26" s="1" t="s">
        <v>58</v>
      </c>
      <c r="B26" s="26" t="s">
        <v>138</v>
      </c>
      <c r="C26" s="1">
        <v>802</v>
      </c>
      <c r="D26" s="1" t="s">
        <v>1</v>
      </c>
      <c r="E26" s="1" t="s">
        <v>116</v>
      </c>
      <c r="F26" s="1" t="s">
        <v>139</v>
      </c>
      <c r="G26" s="17">
        <v>6000</v>
      </c>
      <c r="H26" s="17">
        <v>6000</v>
      </c>
      <c r="I26" s="17">
        <v>6000</v>
      </c>
    </row>
    <row r="27" spans="1:9" ht="20.25" customHeight="1" x14ac:dyDescent="0.2">
      <c r="A27" s="1" t="s">
        <v>59</v>
      </c>
      <c r="B27" s="11" t="s">
        <v>126</v>
      </c>
      <c r="C27" s="1" t="s">
        <v>108</v>
      </c>
      <c r="D27" s="1" t="s">
        <v>127</v>
      </c>
      <c r="E27" s="1"/>
      <c r="F27" s="1"/>
      <c r="G27" s="50">
        <f>G31</f>
        <v>10000</v>
      </c>
      <c r="H27" s="50">
        <f t="shared" ref="H27:I27" si="7">H31</f>
        <v>10000</v>
      </c>
      <c r="I27" s="50">
        <f t="shared" si="7"/>
        <v>10000</v>
      </c>
    </row>
    <row r="28" spans="1:9" ht="20.25" customHeight="1" x14ac:dyDescent="0.2">
      <c r="A28" s="1" t="s">
        <v>60</v>
      </c>
      <c r="B28" s="12" t="s">
        <v>217</v>
      </c>
      <c r="C28" s="1" t="s">
        <v>108</v>
      </c>
      <c r="D28" s="1" t="s">
        <v>127</v>
      </c>
      <c r="E28" s="1" t="s">
        <v>218</v>
      </c>
      <c r="F28" s="1"/>
      <c r="G28" s="17">
        <f>G29</f>
        <v>10000</v>
      </c>
      <c r="H28" s="17">
        <f>H29</f>
        <v>10000</v>
      </c>
      <c r="I28" s="17">
        <f>I29</f>
        <v>10000</v>
      </c>
    </row>
    <row r="29" spans="1:9" ht="36" customHeight="1" x14ac:dyDescent="0.2">
      <c r="A29" s="1" t="s">
        <v>61</v>
      </c>
      <c r="B29" s="12" t="s">
        <v>141</v>
      </c>
      <c r="C29" s="1" t="s">
        <v>108</v>
      </c>
      <c r="D29" s="1" t="s">
        <v>127</v>
      </c>
      <c r="E29" s="1" t="s">
        <v>114</v>
      </c>
      <c r="F29" s="1"/>
      <c r="G29" s="17">
        <f t="shared" ref="G29:I30" si="8">G30</f>
        <v>10000</v>
      </c>
      <c r="H29" s="17">
        <f t="shared" si="8"/>
        <v>10000</v>
      </c>
      <c r="I29" s="17">
        <f t="shared" si="8"/>
        <v>10000</v>
      </c>
    </row>
    <row r="30" spans="1:9" ht="36" customHeight="1" x14ac:dyDescent="0.2">
      <c r="A30" s="1" t="s">
        <v>62</v>
      </c>
      <c r="B30" s="12" t="s">
        <v>144</v>
      </c>
      <c r="C30" s="1" t="s">
        <v>108</v>
      </c>
      <c r="D30" s="1" t="s">
        <v>127</v>
      </c>
      <c r="E30" s="1" t="s">
        <v>115</v>
      </c>
      <c r="F30" s="1"/>
      <c r="G30" s="17">
        <f t="shared" si="8"/>
        <v>10000</v>
      </c>
      <c r="H30" s="17">
        <f t="shared" si="8"/>
        <v>10000</v>
      </c>
      <c r="I30" s="17">
        <f t="shared" si="8"/>
        <v>10000</v>
      </c>
    </row>
    <row r="31" spans="1:9" ht="69" customHeight="1" x14ac:dyDescent="0.2">
      <c r="A31" s="1" t="s">
        <v>63</v>
      </c>
      <c r="B31" s="34" t="s">
        <v>197</v>
      </c>
      <c r="C31" s="1" t="s">
        <v>108</v>
      </c>
      <c r="D31" s="1" t="s">
        <v>127</v>
      </c>
      <c r="E31" s="1" t="s">
        <v>130</v>
      </c>
      <c r="F31" s="1"/>
      <c r="G31" s="17">
        <f t="shared" ref="G31:I31" si="9">G32</f>
        <v>10000</v>
      </c>
      <c r="H31" s="17">
        <f t="shared" si="9"/>
        <v>10000</v>
      </c>
      <c r="I31" s="17">
        <f t="shared" si="9"/>
        <v>10000</v>
      </c>
    </row>
    <row r="32" spans="1:9" ht="18.75" customHeight="1" x14ac:dyDescent="0.2">
      <c r="A32" s="1" t="s">
        <v>64</v>
      </c>
      <c r="B32" s="12" t="s">
        <v>128</v>
      </c>
      <c r="C32" s="1" t="s">
        <v>108</v>
      </c>
      <c r="D32" s="1" t="s">
        <v>127</v>
      </c>
      <c r="E32" s="1" t="s">
        <v>130</v>
      </c>
      <c r="F32" s="1" t="s">
        <v>131</v>
      </c>
      <c r="G32" s="17">
        <f>'[1]РЕЗЕРВНЫЙ ФОНД'!$G$7</f>
        <v>10000</v>
      </c>
      <c r="H32" s="17">
        <f>'[1]РЕЗЕРВНЫЙ ФОНД'!$G$7</f>
        <v>10000</v>
      </c>
      <c r="I32" s="17">
        <f>'[1]РЕЗЕРВНЫЙ ФОНД'!$G$7</f>
        <v>10000</v>
      </c>
    </row>
    <row r="33" spans="1:10" ht="22.5" customHeight="1" x14ac:dyDescent="0.2">
      <c r="A33" s="1" t="s">
        <v>65</v>
      </c>
      <c r="B33" s="12" t="s">
        <v>129</v>
      </c>
      <c r="C33" s="1" t="s">
        <v>108</v>
      </c>
      <c r="D33" s="1" t="s">
        <v>127</v>
      </c>
      <c r="E33" s="1" t="s">
        <v>130</v>
      </c>
      <c r="F33" s="1" t="s">
        <v>132</v>
      </c>
      <c r="G33" s="17">
        <f>'[1]РЕЗЕРВНЫЙ ФОНД'!$G$7</f>
        <v>10000</v>
      </c>
      <c r="H33" s="17">
        <f>'[1]РЕЗЕРВНЫЙ ФОНД'!$G$7</f>
        <v>10000</v>
      </c>
      <c r="I33" s="17">
        <f>'[1]РЕЗЕРВНЫЙ ФОНД'!$G$7</f>
        <v>10000</v>
      </c>
    </row>
    <row r="34" spans="1:10" ht="30.75" customHeight="1" x14ac:dyDescent="0.2">
      <c r="A34" s="1" t="s">
        <v>66</v>
      </c>
      <c r="B34" s="11" t="s">
        <v>2</v>
      </c>
      <c r="C34" s="7">
        <v>802</v>
      </c>
      <c r="D34" s="7" t="s">
        <v>15</v>
      </c>
      <c r="E34" s="7"/>
      <c r="F34" s="7" t="s">
        <v>29</v>
      </c>
      <c r="G34" s="29">
        <f>G36</f>
        <v>5398179.5700000003</v>
      </c>
      <c r="H34" s="29">
        <f>H36</f>
        <v>5625707.4199999999</v>
      </c>
      <c r="I34" s="29">
        <f>I36</f>
        <v>5625707.4199999999</v>
      </c>
    </row>
    <row r="35" spans="1:10" ht="23.25" customHeight="1" x14ac:dyDescent="0.2">
      <c r="A35" s="1" t="s">
        <v>67</v>
      </c>
      <c r="B35" s="12" t="s">
        <v>217</v>
      </c>
      <c r="C35" s="1" t="s">
        <v>108</v>
      </c>
      <c r="D35" s="1" t="s">
        <v>15</v>
      </c>
      <c r="E35" s="1" t="s">
        <v>218</v>
      </c>
      <c r="F35" s="7"/>
      <c r="G35" s="17">
        <f>G36</f>
        <v>5398179.5700000003</v>
      </c>
      <c r="H35" s="17">
        <f>H36</f>
        <v>5625707.4199999999</v>
      </c>
      <c r="I35" s="17">
        <f>I36</f>
        <v>5625707.4199999999</v>
      </c>
    </row>
    <row r="36" spans="1:10" ht="37.5" customHeight="1" x14ac:dyDescent="0.2">
      <c r="A36" s="1" t="s">
        <v>68</v>
      </c>
      <c r="B36" s="12" t="s">
        <v>141</v>
      </c>
      <c r="C36" s="1">
        <v>802</v>
      </c>
      <c r="D36" s="1" t="s">
        <v>15</v>
      </c>
      <c r="E36" s="1" t="s">
        <v>114</v>
      </c>
      <c r="F36" s="1" t="s">
        <v>29</v>
      </c>
      <c r="G36" s="17">
        <f t="shared" ref="G36:I36" si="10">G37</f>
        <v>5398179.5700000003</v>
      </c>
      <c r="H36" s="17">
        <f t="shared" si="10"/>
        <v>5625707.4199999999</v>
      </c>
      <c r="I36" s="17">
        <f t="shared" si="10"/>
        <v>5625707.4199999999</v>
      </c>
    </row>
    <row r="37" spans="1:10" ht="37.5" customHeight="1" x14ac:dyDescent="0.2">
      <c r="A37" s="1" t="s">
        <v>69</v>
      </c>
      <c r="B37" s="12" t="s">
        <v>142</v>
      </c>
      <c r="C37" s="1">
        <v>802</v>
      </c>
      <c r="D37" s="1" t="s">
        <v>15</v>
      </c>
      <c r="E37" s="1" t="s">
        <v>115</v>
      </c>
      <c r="F37" s="1"/>
      <c r="G37" s="17">
        <f>G38+G43+G46+G49+G52</f>
        <v>5398179.5700000003</v>
      </c>
      <c r="H37" s="17">
        <f t="shared" ref="H37:I37" si="11">H38+H43+H46+H52</f>
        <v>5625707.4199999999</v>
      </c>
      <c r="I37" s="17">
        <f t="shared" si="11"/>
        <v>5625707.4199999999</v>
      </c>
    </row>
    <row r="38" spans="1:10" ht="96.75" customHeight="1" x14ac:dyDescent="0.2">
      <c r="A38" s="1" t="s">
        <v>231</v>
      </c>
      <c r="B38" s="27" t="s">
        <v>169</v>
      </c>
      <c r="C38" s="1">
        <v>802</v>
      </c>
      <c r="D38" s="1" t="s">
        <v>15</v>
      </c>
      <c r="E38" s="1" t="s">
        <v>117</v>
      </c>
      <c r="F38" s="1"/>
      <c r="G38" s="29">
        <f>G39+G41</f>
        <v>5317379.57</v>
      </c>
      <c r="H38" s="29">
        <f t="shared" ref="H38:I38" si="12">H39+H41</f>
        <v>5615707.4199999999</v>
      </c>
      <c r="I38" s="29">
        <f t="shared" si="12"/>
        <v>5615707.4199999999</v>
      </c>
    </row>
    <row r="39" spans="1:10" ht="111" customHeight="1" x14ac:dyDescent="0.2">
      <c r="A39" s="1" t="s">
        <v>232</v>
      </c>
      <c r="B39" s="26" t="s">
        <v>105</v>
      </c>
      <c r="C39" s="1">
        <v>802</v>
      </c>
      <c r="D39" s="1" t="s">
        <v>15</v>
      </c>
      <c r="E39" s="1" t="s">
        <v>117</v>
      </c>
      <c r="F39" s="1" t="s">
        <v>32</v>
      </c>
      <c r="G39" s="17">
        <f>G40</f>
        <v>3068487.2</v>
      </c>
      <c r="H39" s="17">
        <f t="shared" ref="H39:I39" si="13">H40</f>
        <v>3068487.2</v>
      </c>
      <c r="I39" s="17">
        <f t="shared" si="13"/>
        <v>3068487.2</v>
      </c>
    </row>
    <row r="40" spans="1:10" ht="36" customHeight="1" x14ac:dyDescent="0.2">
      <c r="A40" s="1" t="s">
        <v>233</v>
      </c>
      <c r="B40" s="26" t="s">
        <v>103</v>
      </c>
      <c r="C40" s="1">
        <v>802</v>
      </c>
      <c r="D40" s="1" t="s">
        <v>15</v>
      </c>
      <c r="E40" s="1" t="s">
        <v>117</v>
      </c>
      <c r="F40" s="1" t="s">
        <v>104</v>
      </c>
      <c r="G40" s="17">
        <v>3068487.2</v>
      </c>
      <c r="H40" s="17">
        <v>3068487.2</v>
      </c>
      <c r="I40" s="17">
        <v>3068487.2</v>
      </c>
    </row>
    <row r="41" spans="1:10" ht="54" customHeight="1" x14ac:dyDescent="0.2">
      <c r="A41" s="1" t="s">
        <v>70</v>
      </c>
      <c r="B41" s="26" t="s">
        <v>198</v>
      </c>
      <c r="C41" s="1" t="s">
        <v>108</v>
      </c>
      <c r="D41" s="1" t="s">
        <v>15</v>
      </c>
      <c r="E41" s="1" t="s">
        <v>117</v>
      </c>
      <c r="F41" s="1" t="s">
        <v>3</v>
      </c>
      <c r="G41" s="17">
        <f>G42</f>
        <v>2248892.37</v>
      </c>
      <c r="H41" s="17">
        <f t="shared" ref="H41:I41" si="14">H42</f>
        <v>2547220.2200000002</v>
      </c>
      <c r="I41" s="17">
        <f t="shared" si="14"/>
        <v>2547220.2200000002</v>
      </c>
    </row>
    <row r="42" spans="1:10" ht="55.5" customHeight="1" x14ac:dyDescent="0.2">
      <c r="A42" s="1" t="s">
        <v>71</v>
      </c>
      <c r="B42" s="26" t="s">
        <v>107</v>
      </c>
      <c r="C42" s="1" t="s">
        <v>108</v>
      </c>
      <c r="D42" s="1" t="s">
        <v>15</v>
      </c>
      <c r="E42" s="1" t="s">
        <v>117</v>
      </c>
      <c r="F42" s="1" t="s">
        <v>36</v>
      </c>
      <c r="G42" s="17">
        <v>2248892.37</v>
      </c>
      <c r="H42" s="17">
        <v>2547220.2200000002</v>
      </c>
      <c r="I42" s="17">
        <v>2547220.2200000002</v>
      </c>
    </row>
    <row r="43" spans="1:10" ht="94.5" customHeight="1" x14ac:dyDescent="0.2">
      <c r="A43" s="1" t="s">
        <v>99</v>
      </c>
      <c r="B43" s="28" t="s">
        <v>151</v>
      </c>
      <c r="C43" s="1">
        <v>802</v>
      </c>
      <c r="D43" s="1" t="s">
        <v>15</v>
      </c>
      <c r="E43" s="1" t="s">
        <v>118</v>
      </c>
      <c r="F43" s="1" t="s">
        <v>170</v>
      </c>
      <c r="G43" s="50">
        <f t="shared" ref="G43:I43" si="15">G44</f>
        <v>30400</v>
      </c>
      <c r="H43" s="50">
        <f t="shared" si="15"/>
        <v>0</v>
      </c>
      <c r="I43" s="50">
        <f t="shared" si="15"/>
        <v>0</v>
      </c>
      <c r="J43" s="19"/>
    </row>
    <row r="44" spans="1:10" ht="113.25" customHeight="1" x14ac:dyDescent="0.2">
      <c r="A44" s="1" t="s">
        <v>72</v>
      </c>
      <c r="B44" s="26" t="s">
        <v>105</v>
      </c>
      <c r="C44" s="1">
        <v>802</v>
      </c>
      <c r="D44" s="1" t="s">
        <v>15</v>
      </c>
      <c r="E44" s="1" t="s">
        <v>118</v>
      </c>
      <c r="F44" s="1" t="s">
        <v>32</v>
      </c>
      <c r="G44" s="17">
        <f>G45</f>
        <v>30400</v>
      </c>
      <c r="H44" s="17">
        <f>H45</f>
        <v>0</v>
      </c>
      <c r="I44" s="17">
        <f>I45</f>
        <v>0</v>
      </c>
    </row>
    <row r="45" spans="1:10" ht="39" customHeight="1" x14ac:dyDescent="0.2">
      <c r="A45" s="1" t="s">
        <v>73</v>
      </c>
      <c r="B45" s="26" t="s">
        <v>103</v>
      </c>
      <c r="C45" s="1">
        <v>802</v>
      </c>
      <c r="D45" s="1" t="s">
        <v>15</v>
      </c>
      <c r="E45" s="1" t="s">
        <v>118</v>
      </c>
      <c r="F45" s="1" t="s">
        <v>104</v>
      </c>
      <c r="G45" s="17">
        <v>30400</v>
      </c>
      <c r="H45" s="17">
        <v>0</v>
      </c>
      <c r="I45" s="17">
        <v>0</v>
      </c>
    </row>
    <row r="46" spans="1:10" ht="97.5" customHeight="1" x14ac:dyDescent="0.2">
      <c r="A46" s="1" t="s">
        <v>74</v>
      </c>
      <c r="B46" s="27" t="s">
        <v>152</v>
      </c>
      <c r="C46" s="1">
        <v>802</v>
      </c>
      <c r="D46" s="1" t="s">
        <v>15</v>
      </c>
      <c r="E46" s="1" t="s">
        <v>119</v>
      </c>
      <c r="F46" s="1"/>
      <c r="G46" s="50">
        <f t="shared" ref="G46:I46" si="16">G47</f>
        <v>32000</v>
      </c>
      <c r="H46" s="50">
        <f t="shared" si="16"/>
        <v>0</v>
      </c>
      <c r="I46" s="50">
        <f t="shared" si="16"/>
        <v>0</v>
      </c>
    </row>
    <row r="47" spans="1:10" ht="110.25" customHeight="1" x14ac:dyDescent="0.2">
      <c r="A47" s="1" t="s">
        <v>75</v>
      </c>
      <c r="B47" s="26" t="s">
        <v>105</v>
      </c>
      <c r="C47" s="1">
        <v>802</v>
      </c>
      <c r="D47" s="1" t="s">
        <v>15</v>
      </c>
      <c r="E47" s="1" t="s">
        <v>119</v>
      </c>
      <c r="F47" s="1" t="s">
        <v>32</v>
      </c>
      <c r="G47" s="17">
        <f>G48</f>
        <v>32000</v>
      </c>
      <c r="H47" s="17">
        <f>H48</f>
        <v>0</v>
      </c>
      <c r="I47" s="17">
        <f>I48</f>
        <v>0</v>
      </c>
    </row>
    <row r="48" spans="1:10" ht="38.25" customHeight="1" x14ac:dyDescent="0.2">
      <c r="A48" s="1" t="s">
        <v>76</v>
      </c>
      <c r="B48" s="26" t="s">
        <v>103</v>
      </c>
      <c r="C48" s="1">
        <v>802</v>
      </c>
      <c r="D48" s="1" t="s">
        <v>15</v>
      </c>
      <c r="E48" s="1" t="s">
        <v>119</v>
      </c>
      <c r="F48" s="1" t="s">
        <v>104</v>
      </c>
      <c r="G48" s="17">
        <v>32000</v>
      </c>
      <c r="H48" s="17">
        <v>0</v>
      </c>
      <c r="I48" s="17">
        <v>0</v>
      </c>
    </row>
    <row r="49" spans="1:9" ht="111.75" customHeight="1" x14ac:dyDescent="0.2">
      <c r="A49" s="1" t="s">
        <v>100</v>
      </c>
      <c r="B49" s="54" t="s">
        <v>230</v>
      </c>
      <c r="C49" s="1">
        <v>802</v>
      </c>
      <c r="D49" s="1" t="s">
        <v>15</v>
      </c>
      <c r="E49" s="1" t="s">
        <v>236</v>
      </c>
      <c r="F49" s="1"/>
      <c r="G49" s="50">
        <f>G50</f>
        <v>7000</v>
      </c>
      <c r="H49" s="50">
        <v>0</v>
      </c>
      <c r="I49" s="50">
        <v>0</v>
      </c>
    </row>
    <row r="50" spans="1:9" ht="108.75" customHeight="1" x14ac:dyDescent="0.2">
      <c r="A50" s="1" t="s">
        <v>77</v>
      </c>
      <c r="B50" s="53" t="s">
        <v>105</v>
      </c>
      <c r="C50" s="1">
        <v>802</v>
      </c>
      <c r="D50" s="1" t="s">
        <v>15</v>
      </c>
      <c r="E50" s="1" t="s">
        <v>236</v>
      </c>
      <c r="F50" s="1" t="s">
        <v>32</v>
      </c>
      <c r="G50" s="17">
        <f>G51</f>
        <v>7000</v>
      </c>
      <c r="H50" s="17">
        <v>0</v>
      </c>
      <c r="I50" s="17">
        <v>0</v>
      </c>
    </row>
    <row r="51" spans="1:9" ht="38.25" customHeight="1" x14ac:dyDescent="0.2">
      <c r="A51" s="1" t="s">
        <v>78</v>
      </c>
      <c r="B51" s="53" t="s">
        <v>103</v>
      </c>
      <c r="C51" s="1">
        <v>802</v>
      </c>
      <c r="D51" s="1" t="s">
        <v>15</v>
      </c>
      <c r="E51" s="1" t="s">
        <v>236</v>
      </c>
      <c r="F51" s="1" t="s">
        <v>104</v>
      </c>
      <c r="G51" s="17">
        <v>7000</v>
      </c>
      <c r="H51" s="17">
        <v>0</v>
      </c>
      <c r="I51" s="17">
        <v>0</v>
      </c>
    </row>
    <row r="52" spans="1:9" ht="102.75" customHeight="1" x14ac:dyDescent="0.2">
      <c r="A52" s="1" t="s">
        <v>79</v>
      </c>
      <c r="B52" s="27" t="s">
        <v>153</v>
      </c>
      <c r="C52" s="1">
        <v>802</v>
      </c>
      <c r="D52" s="1" t="s">
        <v>15</v>
      </c>
      <c r="E52" s="1" t="s">
        <v>120</v>
      </c>
      <c r="F52" s="1"/>
      <c r="G52" s="50">
        <f t="shared" ref="G52:I52" si="17">G53</f>
        <v>11400</v>
      </c>
      <c r="H52" s="50">
        <f t="shared" si="17"/>
        <v>10000</v>
      </c>
      <c r="I52" s="50">
        <f t="shared" si="17"/>
        <v>10000</v>
      </c>
    </row>
    <row r="53" spans="1:9" ht="48.75" customHeight="1" x14ac:dyDescent="0.2">
      <c r="A53" s="1" t="s">
        <v>80</v>
      </c>
      <c r="B53" s="26" t="s">
        <v>198</v>
      </c>
      <c r="C53" s="1">
        <v>802</v>
      </c>
      <c r="D53" s="1" t="s">
        <v>15</v>
      </c>
      <c r="E53" s="1" t="s">
        <v>120</v>
      </c>
      <c r="F53" s="1" t="s">
        <v>3</v>
      </c>
      <c r="G53" s="17">
        <f>G54</f>
        <v>11400</v>
      </c>
      <c r="H53" s="17">
        <f>H54</f>
        <v>10000</v>
      </c>
      <c r="I53" s="17">
        <f>I54</f>
        <v>10000</v>
      </c>
    </row>
    <row r="54" spans="1:9" ht="49.5" customHeight="1" x14ac:dyDescent="0.2">
      <c r="A54" s="1" t="s">
        <v>81</v>
      </c>
      <c r="B54" s="26" t="s">
        <v>107</v>
      </c>
      <c r="C54" s="1">
        <v>802</v>
      </c>
      <c r="D54" s="1" t="s">
        <v>15</v>
      </c>
      <c r="E54" s="1" t="s">
        <v>120</v>
      </c>
      <c r="F54" s="1" t="s">
        <v>36</v>
      </c>
      <c r="G54" s="17">
        <v>11400</v>
      </c>
      <c r="H54" s="17">
        <v>10000</v>
      </c>
      <c r="I54" s="17">
        <v>10000</v>
      </c>
    </row>
    <row r="55" spans="1:9" ht="24.75" customHeight="1" x14ac:dyDescent="0.2">
      <c r="A55" s="1" t="s">
        <v>82</v>
      </c>
      <c r="B55" s="11" t="s">
        <v>5</v>
      </c>
      <c r="C55" s="7">
        <v>802</v>
      </c>
      <c r="D55" s="7" t="s">
        <v>11</v>
      </c>
      <c r="E55" s="7" t="s">
        <v>29</v>
      </c>
      <c r="F55" s="7" t="s">
        <v>29</v>
      </c>
      <c r="G55" s="29">
        <f t="shared" ref="G55:I59" si="18">G56</f>
        <v>247700</v>
      </c>
      <c r="H55" s="29">
        <f t="shared" si="18"/>
        <v>222100</v>
      </c>
      <c r="I55" s="29">
        <f t="shared" si="18"/>
        <v>0</v>
      </c>
    </row>
    <row r="56" spans="1:9" ht="35.25" customHeight="1" x14ac:dyDescent="0.2">
      <c r="A56" s="1" t="s">
        <v>83</v>
      </c>
      <c r="B56" s="11" t="s">
        <v>33</v>
      </c>
      <c r="C56" s="7">
        <v>802</v>
      </c>
      <c r="D56" s="7" t="s">
        <v>13</v>
      </c>
      <c r="E56" s="7" t="s">
        <v>29</v>
      </c>
      <c r="F56" s="7"/>
      <c r="G56" s="29">
        <f>G58</f>
        <v>247700</v>
      </c>
      <c r="H56" s="29">
        <f>H58</f>
        <v>222100</v>
      </c>
      <c r="I56" s="29">
        <f>I58</f>
        <v>0</v>
      </c>
    </row>
    <row r="57" spans="1:9" ht="23.25" customHeight="1" x14ac:dyDescent="0.2">
      <c r="A57" s="1" t="s">
        <v>84</v>
      </c>
      <c r="B57" s="12" t="s">
        <v>217</v>
      </c>
      <c r="C57" s="1" t="s">
        <v>108</v>
      </c>
      <c r="D57" s="1" t="s">
        <v>13</v>
      </c>
      <c r="E57" s="1" t="s">
        <v>218</v>
      </c>
      <c r="F57" s="7"/>
      <c r="G57" s="17">
        <f>G58</f>
        <v>247700</v>
      </c>
      <c r="H57" s="17">
        <f>H58</f>
        <v>222100</v>
      </c>
      <c r="I57" s="17">
        <f>I58</f>
        <v>0</v>
      </c>
    </row>
    <row r="58" spans="1:9" ht="37.5" customHeight="1" x14ac:dyDescent="0.2">
      <c r="A58" s="1" t="s">
        <v>85</v>
      </c>
      <c r="B58" s="12" t="s">
        <v>141</v>
      </c>
      <c r="C58" s="1">
        <v>802</v>
      </c>
      <c r="D58" s="1" t="s">
        <v>13</v>
      </c>
      <c r="E58" s="1" t="s">
        <v>114</v>
      </c>
      <c r="F58" s="7"/>
      <c r="G58" s="17">
        <f t="shared" si="18"/>
        <v>247700</v>
      </c>
      <c r="H58" s="17">
        <f t="shared" si="18"/>
        <v>222100</v>
      </c>
      <c r="I58" s="17">
        <f t="shared" si="18"/>
        <v>0</v>
      </c>
    </row>
    <row r="59" spans="1:9" ht="39.75" customHeight="1" x14ac:dyDescent="0.2">
      <c r="A59" s="1" t="s">
        <v>86</v>
      </c>
      <c r="B59" s="12" t="s">
        <v>144</v>
      </c>
      <c r="C59" s="1">
        <v>802</v>
      </c>
      <c r="D59" s="1" t="s">
        <v>13</v>
      </c>
      <c r="E59" s="1" t="s">
        <v>115</v>
      </c>
      <c r="F59" s="1"/>
      <c r="G59" s="17">
        <f t="shared" si="18"/>
        <v>247700</v>
      </c>
      <c r="H59" s="17">
        <f t="shared" si="18"/>
        <v>222100</v>
      </c>
      <c r="I59" s="17">
        <f t="shared" si="18"/>
        <v>0</v>
      </c>
    </row>
    <row r="60" spans="1:9" ht="98.25" customHeight="1" x14ac:dyDescent="0.2">
      <c r="A60" s="1" t="s">
        <v>87</v>
      </c>
      <c r="B60" s="27" t="s">
        <v>154</v>
      </c>
      <c r="C60" s="1">
        <v>802</v>
      </c>
      <c r="D60" s="1" t="s">
        <v>13</v>
      </c>
      <c r="E60" s="1" t="s">
        <v>121</v>
      </c>
      <c r="F60" s="1"/>
      <c r="G60" s="17">
        <f>G61+G63</f>
        <v>247700</v>
      </c>
      <c r="H60" s="17">
        <f>H61+H63</f>
        <v>222100</v>
      </c>
      <c r="I60" s="17">
        <f>I61+I63</f>
        <v>0</v>
      </c>
    </row>
    <row r="61" spans="1:9" ht="117" customHeight="1" x14ac:dyDescent="0.2">
      <c r="A61" s="1" t="s">
        <v>88</v>
      </c>
      <c r="B61" s="26" t="s">
        <v>105</v>
      </c>
      <c r="C61" s="1">
        <v>802</v>
      </c>
      <c r="D61" s="1" t="s">
        <v>13</v>
      </c>
      <c r="E61" s="1" t="s">
        <v>121</v>
      </c>
      <c r="F61" s="1" t="s">
        <v>32</v>
      </c>
      <c r="G61" s="17">
        <f>G62</f>
        <v>212945.05</v>
      </c>
      <c r="H61" s="17">
        <f>H62</f>
        <v>179045.05</v>
      </c>
      <c r="I61" s="17">
        <f>I62</f>
        <v>0</v>
      </c>
    </row>
    <row r="62" spans="1:9" ht="47.25" customHeight="1" x14ac:dyDescent="0.2">
      <c r="A62" s="1" t="s">
        <v>89</v>
      </c>
      <c r="B62" s="26" t="s">
        <v>106</v>
      </c>
      <c r="C62" s="1">
        <v>802</v>
      </c>
      <c r="D62" s="1" t="s">
        <v>13</v>
      </c>
      <c r="E62" s="1" t="s">
        <v>121</v>
      </c>
      <c r="F62" s="1" t="s">
        <v>38</v>
      </c>
      <c r="G62" s="17">
        <v>212945.05</v>
      </c>
      <c r="H62" s="17">
        <v>179045.05</v>
      </c>
      <c r="I62" s="17">
        <v>0</v>
      </c>
    </row>
    <row r="63" spans="1:9" ht="52.5" customHeight="1" x14ac:dyDescent="0.2">
      <c r="A63" s="1" t="s">
        <v>90</v>
      </c>
      <c r="B63" s="26" t="s">
        <v>198</v>
      </c>
      <c r="C63" s="1">
        <v>802</v>
      </c>
      <c r="D63" s="1" t="s">
        <v>13</v>
      </c>
      <c r="E63" s="1" t="s">
        <v>121</v>
      </c>
      <c r="F63" s="1" t="s">
        <v>3</v>
      </c>
      <c r="G63" s="17">
        <f>G64</f>
        <v>34754.949999999997</v>
      </c>
      <c r="H63" s="17">
        <f>H64</f>
        <v>43054.95</v>
      </c>
      <c r="I63" s="17">
        <f>I64</f>
        <v>0</v>
      </c>
    </row>
    <row r="64" spans="1:9" ht="49.5" customHeight="1" x14ac:dyDescent="0.2">
      <c r="A64" s="1" t="s">
        <v>91</v>
      </c>
      <c r="B64" s="26" t="s">
        <v>107</v>
      </c>
      <c r="C64" s="1">
        <v>802</v>
      </c>
      <c r="D64" s="1" t="s">
        <v>13</v>
      </c>
      <c r="E64" s="1" t="s">
        <v>121</v>
      </c>
      <c r="F64" s="1" t="s">
        <v>36</v>
      </c>
      <c r="G64" s="17">
        <v>34754.949999999997</v>
      </c>
      <c r="H64" s="17">
        <v>43054.95</v>
      </c>
      <c r="I64" s="17">
        <v>0</v>
      </c>
    </row>
    <row r="65" spans="1:9" ht="39" customHeight="1" x14ac:dyDescent="0.2">
      <c r="A65" s="1" t="s">
        <v>296</v>
      </c>
      <c r="B65" s="62" t="s">
        <v>285</v>
      </c>
      <c r="C65" s="7" t="s">
        <v>108</v>
      </c>
      <c r="D65" s="7" t="s">
        <v>286</v>
      </c>
      <c r="E65" s="7"/>
      <c r="F65" s="7"/>
      <c r="G65" s="29">
        <f t="shared" ref="G65:G71" si="19">G66</f>
        <v>327684</v>
      </c>
      <c r="H65" s="29">
        <v>0</v>
      </c>
      <c r="I65" s="29">
        <v>0</v>
      </c>
    </row>
    <row r="66" spans="1:9" ht="66.75" customHeight="1" x14ac:dyDescent="0.2">
      <c r="A66" s="1" t="s">
        <v>297</v>
      </c>
      <c r="B66" s="62" t="s">
        <v>287</v>
      </c>
      <c r="C66" s="7" t="s">
        <v>108</v>
      </c>
      <c r="D66" s="7" t="s">
        <v>288</v>
      </c>
      <c r="E66" s="7"/>
      <c r="F66" s="7"/>
      <c r="G66" s="29">
        <f t="shared" si="19"/>
        <v>327684</v>
      </c>
      <c r="H66" s="29">
        <v>0</v>
      </c>
      <c r="I66" s="29">
        <v>0</v>
      </c>
    </row>
    <row r="67" spans="1:9" ht="23.25" customHeight="1" x14ac:dyDescent="0.2">
      <c r="A67" s="1" t="s">
        <v>298</v>
      </c>
      <c r="B67" s="53" t="s">
        <v>217</v>
      </c>
      <c r="C67" s="1" t="s">
        <v>108</v>
      </c>
      <c r="D67" s="1" t="s">
        <v>288</v>
      </c>
      <c r="E67" s="1" t="s">
        <v>218</v>
      </c>
      <c r="F67" s="1"/>
      <c r="G67" s="17">
        <f t="shared" si="19"/>
        <v>327684</v>
      </c>
      <c r="H67" s="17">
        <v>0</v>
      </c>
      <c r="I67" s="17">
        <v>0</v>
      </c>
    </row>
    <row r="68" spans="1:9" ht="35.25" customHeight="1" x14ac:dyDescent="0.2">
      <c r="A68" s="1" t="s">
        <v>299</v>
      </c>
      <c r="B68" s="53" t="s">
        <v>141</v>
      </c>
      <c r="C68" s="1" t="s">
        <v>108</v>
      </c>
      <c r="D68" s="1" t="s">
        <v>288</v>
      </c>
      <c r="E68" s="1" t="s">
        <v>114</v>
      </c>
      <c r="F68" s="1"/>
      <c r="G68" s="17">
        <f t="shared" si="19"/>
        <v>327684</v>
      </c>
      <c r="H68" s="17">
        <v>0</v>
      </c>
      <c r="I68" s="17">
        <v>0</v>
      </c>
    </row>
    <row r="69" spans="1:9" ht="33" customHeight="1" x14ac:dyDescent="0.2">
      <c r="A69" s="1" t="s">
        <v>300</v>
      </c>
      <c r="B69" s="53" t="s">
        <v>144</v>
      </c>
      <c r="C69" s="1" t="s">
        <v>108</v>
      </c>
      <c r="D69" s="1" t="s">
        <v>288</v>
      </c>
      <c r="E69" s="1" t="s">
        <v>115</v>
      </c>
      <c r="F69" s="1"/>
      <c r="G69" s="17">
        <f>G70+G73</f>
        <v>327684</v>
      </c>
      <c r="H69" s="17">
        <v>0</v>
      </c>
      <c r="I69" s="17">
        <v>0</v>
      </c>
    </row>
    <row r="70" spans="1:9" ht="81.75" customHeight="1" x14ac:dyDescent="0.2">
      <c r="A70" s="1" t="s">
        <v>301</v>
      </c>
      <c r="B70" s="53" t="s">
        <v>289</v>
      </c>
      <c r="C70" s="1" t="s">
        <v>108</v>
      </c>
      <c r="D70" s="1" t="s">
        <v>288</v>
      </c>
      <c r="E70" s="1" t="s">
        <v>290</v>
      </c>
      <c r="F70" s="1"/>
      <c r="G70" s="17">
        <f t="shared" si="19"/>
        <v>311300</v>
      </c>
      <c r="H70" s="17">
        <v>0</v>
      </c>
      <c r="I70" s="17">
        <v>0</v>
      </c>
    </row>
    <row r="71" spans="1:9" ht="49.5" customHeight="1" x14ac:dyDescent="0.2">
      <c r="A71" s="1" t="s">
        <v>302</v>
      </c>
      <c r="B71" s="53" t="s">
        <v>291</v>
      </c>
      <c r="C71" s="1" t="s">
        <v>108</v>
      </c>
      <c r="D71" s="1" t="s">
        <v>288</v>
      </c>
      <c r="E71" s="1" t="s">
        <v>290</v>
      </c>
      <c r="F71" s="1" t="s">
        <v>3</v>
      </c>
      <c r="G71" s="17">
        <f t="shared" si="19"/>
        <v>311300</v>
      </c>
      <c r="H71" s="17">
        <v>0</v>
      </c>
      <c r="I71" s="17">
        <v>0</v>
      </c>
    </row>
    <row r="72" spans="1:9" ht="49.5" customHeight="1" x14ac:dyDescent="0.2">
      <c r="A72" s="1" t="s">
        <v>303</v>
      </c>
      <c r="B72" s="53" t="s">
        <v>107</v>
      </c>
      <c r="C72" s="1" t="s">
        <v>108</v>
      </c>
      <c r="D72" s="1" t="s">
        <v>288</v>
      </c>
      <c r="E72" s="1" t="s">
        <v>290</v>
      </c>
      <c r="F72" s="1" t="s">
        <v>36</v>
      </c>
      <c r="G72" s="17">
        <v>311300</v>
      </c>
      <c r="H72" s="17">
        <v>0</v>
      </c>
      <c r="I72" s="17">
        <v>0</v>
      </c>
    </row>
    <row r="73" spans="1:9" ht="97.5" customHeight="1" x14ac:dyDescent="0.2">
      <c r="A73" s="1" t="s">
        <v>304</v>
      </c>
      <c r="B73" s="53" t="s">
        <v>292</v>
      </c>
      <c r="C73" s="1" t="s">
        <v>108</v>
      </c>
      <c r="D73" s="1" t="s">
        <v>288</v>
      </c>
      <c r="E73" s="1" t="s">
        <v>290</v>
      </c>
      <c r="F73" s="1"/>
      <c r="G73" s="17">
        <f>G74</f>
        <v>16384</v>
      </c>
      <c r="H73" s="17">
        <v>0</v>
      </c>
      <c r="I73" s="17">
        <v>0</v>
      </c>
    </row>
    <row r="74" spans="1:9" ht="49.5" customHeight="1" x14ac:dyDescent="0.2">
      <c r="A74" s="1" t="s">
        <v>305</v>
      </c>
      <c r="B74" s="53" t="s">
        <v>291</v>
      </c>
      <c r="C74" s="1" t="s">
        <v>108</v>
      </c>
      <c r="D74" s="1" t="s">
        <v>288</v>
      </c>
      <c r="E74" s="1" t="s">
        <v>290</v>
      </c>
      <c r="F74" s="1" t="s">
        <v>3</v>
      </c>
      <c r="G74" s="17">
        <f>G75</f>
        <v>16384</v>
      </c>
      <c r="H74" s="17">
        <v>0</v>
      </c>
      <c r="I74" s="17">
        <v>0</v>
      </c>
    </row>
    <row r="75" spans="1:9" ht="49.5" customHeight="1" x14ac:dyDescent="0.2">
      <c r="A75" s="1" t="s">
        <v>306</v>
      </c>
      <c r="B75" s="53" t="s">
        <v>107</v>
      </c>
      <c r="C75" s="1" t="s">
        <v>108</v>
      </c>
      <c r="D75" s="1" t="s">
        <v>288</v>
      </c>
      <c r="E75" s="1" t="s">
        <v>290</v>
      </c>
      <c r="F75" s="1" t="s">
        <v>36</v>
      </c>
      <c r="G75" s="17">
        <v>16384</v>
      </c>
      <c r="H75" s="17">
        <v>0</v>
      </c>
      <c r="I75" s="17">
        <v>0</v>
      </c>
    </row>
    <row r="76" spans="1:9" ht="27" customHeight="1" x14ac:dyDescent="0.2">
      <c r="A76" s="1" t="s">
        <v>101</v>
      </c>
      <c r="B76" s="11" t="s">
        <v>109</v>
      </c>
      <c r="C76" s="7">
        <v>802</v>
      </c>
      <c r="D76" s="7" t="s">
        <v>110</v>
      </c>
      <c r="E76" s="7"/>
      <c r="F76" s="7"/>
      <c r="G76" s="29">
        <f>G77+G95</f>
        <v>1985216.01</v>
      </c>
      <c r="H76" s="29">
        <f>H77+H95</f>
        <v>2156400</v>
      </c>
      <c r="I76" s="29">
        <f>I77+I95</f>
        <v>2361200</v>
      </c>
    </row>
    <row r="77" spans="1:9" ht="30" customHeight="1" x14ac:dyDescent="0.2">
      <c r="A77" s="1" t="s">
        <v>92</v>
      </c>
      <c r="B77" s="11" t="s">
        <v>137</v>
      </c>
      <c r="C77" s="7">
        <v>802</v>
      </c>
      <c r="D77" s="7" t="s">
        <v>111</v>
      </c>
      <c r="E77" s="7"/>
      <c r="F77" s="7"/>
      <c r="G77" s="29">
        <f>G78+G83</f>
        <v>1945776.01</v>
      </c>
      <c r="H77" s="29">
        <f>H78+H83</f>
        <v>2015900</v>
      </c>
      <c r="I77" s="29">
        <f>I78+I83</f>
        <v>2220700</v>
      </c>
    </row>
    <row r="78" spans="1:9" ht="52.5" customHeight="1" x14ac:dyDescent="0.2">
      <c r="A78" s="1" t="s">
        <v>93</v>
      </c>
      <c r="B78" s="55" t="s">
        <v>145</v>
      </c>
      <c r="C78" s="1">
        <v>802</v>
      </c>
      <c r="D78" s="1" t="s">
        <v>111</v>
      </c>
      <c r="E78" s="1" t="s">
        <v>122</v>
      </c>
      <c r="F78" s="7"/>
      <c r="G78" s="29">
        <f>G79</f>
        <v>45000</v>
      </c>
      <c r="H78" s="29">
        <f>H79</f>
        <v>1540500</v>
      </c>
      <c r="I78" s="29">
        <f>I79</f>
        <v>1740500</v>
      </c>
    </row>
    <row r="79" spans="1:9" ht="81.75" customHeight="1" x14ac:dyDescent="0.2">
      <c r="A79" s="1" t="s">
        <v>94</v>
      </c>
      <c r="B79" s="54" t="s">
        <v>155</v>
      </c>
      <c r="C79" s="1">
        <v>802</v>
      </c>
      <c r="D79" s="1" t="s">
        <v>111</v>
      </c>
      <c r="E79" s="1" t="s">
        <v>133</v>
      </c>
      <c r="F79" s="1"/>
      <c r="G79" s="17">
        <f>G81</f>
        <v>45000</v>
      </c>
      <c r="H79" s="17">
        <f t="shared" ref="H79:I79" si="20">H81</f>
        <v>1540500</v>
      </c>
      <c r="I79" s="17">
        <f t="shared" si="20"/>
        <v>1740500</v>
      </c>
    </row>
    <row r="80" spans="1:9" ht="147" customHeight="1" x14ac:dyDescent="0.2">
      <c r="A80" s="1" t="s">
        <v>184</v>
      </c>
      <c r="B80" s="56" t="s">
        <v>158</v>
      </c>
      <c r="C80" s="1">
        <v>802</v>
      </c>
      <c r="D80" s="1" t="s">
        <v>111</v>
      </c>
      <c r="E80" s="1" t="s">
        <v>123</v>
      </c>
      <c r="F80" s="1"/>
      <c r="G80" s="17">
        <f t="shared" ref="G80:I81" si="21">G81</f>
        <v>45000</v>
      </c>
      <c r="H80" s="17">
        <f>H81</f>
        <v>1540500</v>
      </c>
      <c r="I80" s="17">
        <f t="shared" si="21"/>
        <v>1740500</v>
      </c>
    </row>
    <row r="81" spans="1:9" ht="49.5" customHeight="1" x14ac:dyDescent="0.2">
      <c r="A81" s="1" t="s">
        <v>185</v>
      </c>
      <c r="B81" s="53" t="s">
        <v>198</v>
      </c>
      <c r="C81" s="1">
        <v>802</v>
      </c>
      <c r="D81" s="1" t="s">
        <v>111</v>
      </c>
      <c r="E81" s="1" t="s">
        <v>123</v>
      </c>
      <c r="F81" s="1" t="s">
        <v>3</v>
      </c>
      <c r="G81" s="17">
        <f t="shared" si="21"/>
        <v>45000</v>
      </c>
      <c r="H81" s="17">
        <f t="shared" si="21"/>
        <v>1540500</v>
      </c>
      <c r="I81" s="17">
        <f t="shared" si="21"/>
        <v>1740500</v>
      </c>
    </row>
    <row r="82" spans="1:9" ht="56.25" customHeight="1" x14ac:dyDescent="0.2">
      <c r="A82" s="1" t="s">
        <v>186</v>
      </c>
      <c r="B82" s="53" t="s">
        <v>107</v>
      </c>
      <c r="C82" s="1">
        <v>802</v>
      </c>
      <c r="D82" s="1" t="s">
        <v>111</v>
      </c>
      <c r="E82" s="1" t="s">
        <v>123</v>
      </c>
      <c r="F82" s="1" t="s">
        <v>36</v>
      </c>
      <c r="G82" s="17">
        <v>45000</v>
      </c>
      <c r="H82" s="17">
        <v>1540500</v>
      </c>
      <c r="I82" s="17">
        <v>1740500</v>
      </c>
    </row>
    <row r="83" spans="1:9" ht="20.25" customHeight="1" x14ac:dyDescent="0.2">
      <c r="A83" s="1" t="s">
        <v>95</v>
      </c>
      <c r="B83" s="12" t="s">
        <v>217</v>
      </c>
      <c r="C83" s="1" t="s">
        <v>108</v>
      </c>
      <c r="D83" s="1" t="s">
        <v>111</v>
      </c>
      <c r="E83" s="1" t="s">
        <v>218</v>
      </c>
      <c r="F83" s="7"/>
      <c r="G83" s="50">
        <f>G84</f>
        <v>1900776.01</v>
      </c>
      <c r="H83" s="50">
        <f>H84</f>
        <v>475400</v>
      </c>
      <c r="I83" s="50">
        <f>I84</f>
        <v>480200</v>
      </c>
    </row>
    <row r="84" spans="1:9" ht="36.75" customHeight="1" x14ac:dyDescent="0.2">
      <c r="A84" s="1" t="s">
        <v>96</v>
      </c>
      <c r="B84" s="12" t="s">
        <v>141</v>
      </c>
      <c r="C84" s="1">
        <v>802</v>
      </c>
      <c r="D84" s="1" t="s">
        <v>111</v>
      </c>
      <c r="E84" s="1" t="s">
        <v>114</v>
      </c>
      <c r="F84" s="1"/>
      <c r="G84" s="17">
        <f t="shared" ref="G84:I84" si="22">G85</f>
        <v>1900776.01</v>
      </c>
      <c r="H84" s="29">
        <f t="shared" si="22"/>
        <v>475400</v>
      </c>
      <c r="I84" s="29">
        <f t="shared" si="22"/>
        <v>480200</v>
      </c>
    </row>
    <row r="85" spans="1:9" ht="36.75" customHeight="1" x14ac:dyDescent="0.2">
      <c r="A85" s="1" t="s">
        <v>97</v>
      </c>
      <c r="B85" s="12" t="s">
        <v>142</v>
      </c>
      <c r="C85" s="1">
        <v>802</v>
      </c>
      <c r="D85" s="1" t="s">
        <v>111</v>
      </c>
      <c r="E85" s="1" t="s">
        <v>115</v>
      </c>
      <c r="F85" s="1"/>
      <c r="G85" s="17">
        <f>G86+G89+G92</f>
        <v>1900776.01</v>
      </c>
      <c r="H85" s="17">
        <f>H92</f>
        <v>475400</v>
      </c>
      <c r="I85" s="17">
        <f>I92</f>
        <v>480200</v>
      </c>
    </row>
    <row r="86" spans="1:9" ht="99" customHeight="1" x14ac:dyDescent="0.2">
      <c r="A86" s="1" t="s">
        <v>98</v>
      </c>
      <c r="B86" s="54" t="s">
        <v>293</v>
      </c>
      <c r="C86" s="1" t="s">
        <v>108</v>
      </c>
      <c r="D86" s="1" t="s">
        <v>111</v>
      </c>
      <c r="E86" s="1" t="s">
        <v>294</v>
      </c>
      <c r="F86" s="7"/>
      <c r="G86" s="29">
        <f>G87</f>
        <v>1036000</v>
      </c>
      <c r="H86" s="29">
        <v>0</v>
      </c>
      <c r="I86" s="29">
        <v>0</v>
      </c>
    </row>
    <row r="87" spans="1:9" ht="48" customHeight="1" x14ac:dyDescent="0.2">
      <c r="A87" s="1" t="s">
        <v>256</v>
      </c>
      <c r="B87" s="54" t="s">
        <v>198</v>
      </c>
      <c r="C87" s="1" t="s">
        <v>108</v>
      </c>
      <c r="D87" s="1" t="s">
        <v>111</v>
      </c>
      <c r="E87" s="1" t="s">
        <v>294</v>
      </c>
      <c r="F87" s="1" t="s">
        <v>3</v>
      </c>
      <c r="G87" s="17">
        <f>G88</f>
        <v>1036000</v>
      </c>
      <c r="H87" s="17">
        <v>0</v>
      </c>
      <c r="I87" s="17">
        <v>0</v>
      </c>
    </row>
    <row r="88" spans="1:9" ht="56.25" customHeight="1" x14ac:dyDescent="0.2">
      <c r="A88" s="1" t="s">
        <v>257</v>
      </c>
      <c r="B88" s="54" t="s">
        <v>107</v>
      </c>
      <c r="C88" s="1" t="s">
        <v>108</v>
      </c>
      <c r="D88" s="1" t="s">
        <v>111</v>
      </c>
      <c r="E88" s="1" t="s">
        <v>294</v>
      </c>
      <c r="F88" s="1" t="s">
        <v>36</v>
      </c>
      <c r="G88" s="17">
        <v>1036000</v>
      </c>
      <c r="H88" s="17">
        <v>0</v>
      </c>
      <c r="I88" s="17">
        <v>0</v>
      </c>
    </row>
    <row r="89" spans="1:9" ht="113.25" customHeight="1" x14ac:dyDescent="0.2">
      <c r="A89" s="1" t="s">
        <v>258</v>
      </c>
      <c r="B89" s="54" t="s">
        <v>295</v>
      </c>
      <c r="C89" s="1" t="s">
        <v>108</v>
      </c>
      <c r="D89" s="1" t="s">
        <v>111</v>
      </c>
      <c r="E89" s="1" t="s">
        <v>294</v>
      </c>
      <c r="F89" s="1"/>
      <c r="G89" s="29">
        <f>G90</f>
        <v>1087.6500000000001</v>
      </c>
      <c r="H89" s="17">
        <v>0</v>
      </c>
      <c r="I89" s="17">
        <v>0</v>
      </c>
    </row>
    <row r="90" spans="1:9" ht="51.75" customHeight="1" x14ac:dyDescent="0.2">
      <c r="A90" s="1" t="s">
        <v>259</v>
      </c>
      <c r="B90" s="54" t="s">
        <v>198</v>
      </c>
      <c r="C90" s="1" t="s">
        <v>108</v>
      </c>
      <c r="D90" s="1" t="s">
        <v>111</v>
      </c>
      <c r="E90" s="1" t="s">
        <v>294</v>
      </c>
      <c r="F90" s="1" t="s">
        <v>3</v>
      </c>
      <c r="G90" s="17">
        <f>G91</f>
        <v>1087.6500000000001</v>
      </c>
      <c r="H90" s="17">
        <v>0</v>
      </c>
      <c r="I90" s="17">
        <v>0</v>
      </c>
    </row>
    <row r="91" spans="1:9" ht="54" customHeight="1" x14ac:dyDescent="0.2">
      <c r="A91" s="1" t="s">
        <v>260</v>
      </c>
      <c r="B91" s="54" t="s">
        <v>107</v>
      </c>
      <c r="C91" s="1" t="s">
        <v>108</v>
      </c>
      <c r="D91" s="1" t="s">
        <v>111</v>
      </c>
      <c r="E91" s="1" t="s">
        <v>294</v>
      </c>
      <c r="F91" s="1" t="s">
        <v>36</v>
      </c>
      <c r="G91" s="17">
        <v>1087.6500000000001</v>
      </c>
      <c r="H91" s="17">
        <v>0</v>
      </c>
      <c r="I91" s="17">
        <v>0</v>
      </c>
    </row>
    <row r="92" spans="1:9" ht="81.75" customHeight="1" x14ac:dyDescent="0.2">
      <c r="A92" s="1" t="s">
        <v>261</v>
      </c>
      <c r="B92" s="52" t="s">
        <v>239</v>
      </c>
      <c r="C92" s="39" t="s">
        <v>108</v>
      </c>
      <c r="D92" s="39" t="s">
        <v>111</v>
      </c>
      <c r="E92" s="39" t="s">
        <v>240</v>
      </c>
      <c r="F92" s="39"/>
      <c r="G92" s="50">
        <f t="shared" ref="G92:I93" si="23">G93</f>
        <v>863688.36</v>
      </c>
      <c r="H92" s="50">
        <f t="shared" si="23"/>
        <v>475400</v>
      </c>
      <c r="I92" s="50">
        <f t="shared" si="23"/>
        <v>480200</v>
      </c>
    </row>
    <row r="93" spans="1:9" ht="50.25" customHeight="1" x14ac:dyDescent="0.2">
      <c r="A93" s="1" t="s">
        <v>14</v>
      </c>
      <c r="B93" s="52" t="s">
        <v>198</v>
      </c>
      <c r="C93" s="39" t="s">
        <v>108</v>
      </c>
      <c r="D93" s="39" t="s">
        <v>111</v>
      </c>
      <c r="E93" s="39" t="s">
        <v>240</v>
      </c>
      <c r="F93" s="39" t="s">
        <v>3</v>
      </c>
      <c r="G93" s="40">
        <f t="shared" si="23"/>
        <v>863688.36</v>
      </c>
      <c r="H93" s="40">
        <f t="shared" si="23"/>
        <v>475400</v>
      </c>
      <c r="I93" s="40">
        <f t="shared" si="23"/>
        <v>480200</v>
      </c>
    </row>
    <row r="94" spans="1:9" ht="50.25" customHeight="1" x14ac:dyDescent="0.2">
      <c r="A94" s="1" t="s">
        <v>102</v>
      </c>
      <c r="B94" s="41" t="s">
        <v>107</v>
      </c>
      <c r="C94" s="39" t="s">
        <v>108</v>
      </c>
      <c r="D94" s="39" t="s">
        <v>111</v>
      </c>
      <c r="E94" s="39" t="s">
        <v>240</v>
      </c>
      <c r="F94" s="39" t="s">
        <v>36</v>
      </c>
      <c r="G94" s="40">
        <v>863688.36</v>
      </c>
      <c r="H94" s="40">
        <v>475400</v>
      </c>
      <c r="I94" s="40">
        <v>480200</v>
      </c>
    </row>
    <row r="95" spans="1:9" ht="33" customHeight="1" x14ac:dyDescent="0.2">
      <c r="A95" s="1" t="s">
        <v>112</v>
      </c>
      <c r="B95" s="59" t="s">
        <v>246</v>
      </c>
      <c r="C95" s="60" t="s">
        <v>108</v>
      </c>
      <c r="D95" s="60" t="s">
        <v>247</v>
      </c>
      <c r="E95" s="60"/>
      <c r="F95" s="60"/>
      <c r="G95" s="50">
        <f t="shared" ref="G95:G100" si="24">G96</f>
        <v>39440</v>
      </c>
      <c r="H95" s="50">
        <f t="shared" ref="H95:I100" si="25">H96</f>
        <v>140500</v>
      </c>
      <c r="I95" s="50">
        <f t="shared" si="25"/>
        <v>140500</v>
      </c>
    </row>
    <row r="96" spans="1:9" ht="23.25" customHeight="1" x14ac:dyDescent="0.2">
      <c r="A96" s="1" t="s">
        <v>237</v>
      </c>
      <c r="B96" s="12" t="s">
        <v>217</v>
      </c>
      <c r="C96" s="39" t="s">
        <v>108</v>
      </c>
      <c r="D96" s="39" t="s">
        <v>247</v>
      </c>
      <c r="E96" s="1" t="s">
        <v>218</v>
      </c>
      <c r="F96" s="39"/>
      <c r="G96" s="40">
        <f t="shared" si="24"/>
        <v>39440</v>
      </c>
      <c r="H96" s="40">
        <f t="shared" si="25"/>
        <v>140500</v>
      </c>
      <c r="I96" s="40">
        <f t="shared" si="25"/>
        <v>140500</v>
      </c>
    </row>
    <row r="97" spans="1:9" ht="33.75" customHeight="1" x14ac:dyDescent="0.2">
      <c r="A97" s="1" t="s">
        <v>262</v>
      </c>
      <c r="B97" s="54" t="s">
        <v>141</v>
      </c>
      <c r="C97" s="39" t="s">
        <v>108</v>
      </c>
      <c r="D97" s="39" t="s">
        <v>247</v>
      </c>
      <c r="E97" s="1" t="s">
        <v>114</v>
      </c>
      <c r="F97" s="39"/>
      <c r="G97" s="40">
        <f t="shared" si="24"/>
        <v>39440</v>
      </c>
      <c r="H97" s="40">
        <f t="shared" si="25"/>
        <v>140500</v>
      </c>
      <c r="I97" s="40">
        <f t="shared" si="25"/>
        <v>140500</v>
      </c>
    </row>
    <row r="98" spans="1:9" ht="33.75" customHeight="1" x14ac:dyDescent="0.2">
      <c r="A98" s="1" t="s">
        <v>263</v>
      </c>
      <c r="B98" s="54" t="s">
        <v>142</v>
      </c>
      <c r="C98" s="39" t="s">
        <v>108</v>
      </c>
      <c r="D98" s="39" t="s">
        <v>247</v>
      </c>
      <c r="E98" s="1" t="s">
        <v>115</v>
      </c>
      <c r="F98" s="39"/>
      <c r="G98" s="40">
        <f t="shared" si="24"/>
        <v>39440</v>
      </c>
      <c r="H98" s="40">
        <f t="shared" si="25"/>
        <v>140500</v>
      </c>
      <c r="I98" s="40">
        <f t="shared" si="25"/>
        <v>140500</v>
      </c>
    </row>
    <row r="99" spans="1:9" ht="67.5" customHeight="1" x14ac:dyDescent="0.2">
      <c r="A99" s="1" t="s">
        <v>264</v>
      </c>
      <c r="B99" s="41" t="s">
        <v>248</v>
      </c>
      <c r="C99" s="39" t="s">
        <v>108</v>
      </c>
      <c r="D99" s="39" t="s">
        <v>247</v>
      </c>
      <c r="E99" s="39" t="s">
        <v>249</v>
      </c>
      <c r="F99" s="39"/>
      <c r="G99" s="40">
        <f t="shared" si="24"/>
        <v>39440</v>
      </c>
      <c r="H99" s="40">
        <f t="shared" si="25"/>
        <v>140500</v>
      </c>
      <c r="I99" s="40">
        <f t="shared" si="25"/>
        <v>140500</v>
      </c>
    </row>
    <row r="100" spans="1:9" ht="50.25" customHeight="1" x14ac:dyDescent="0.2">
      <c r="A100" s="1" t="s">
        <v>265</v>
      </c>
      <c r="B100" s="52" t="s">
        <v>198</v>
      </c>
      <c r="C100" s="39" t="s">
        <v>108</v>
      </c>
      <c r="D100" s="39" t="s">
        <v>247</v>
      </c>
      <c r="E100" s="39" t="s">
        <v>249</v>
      </c>
      <c r="F100" s="39" t="s">
        <v>3</v>
      </c>
      <c r="G100" s="40">
        <f t="shared" si="24"/>
        <v>39440</v>
      </c>
      <c r="H100" s="61">
        <f t="shared" si="25"/>
        <v>140500</v>
      </c>
      <c r="I100" s="40">
        <f t="shared" si="25"/>
        <v>140500</v>
      </c>
    </row>
    <row r="101" spans="1:9" ht="50.25" customHeight="1" x14ac:dyDescent="0.2">
      <c r="A101" s="1" t="s">
        <v>266</v>
      </c>
      <c r="B101" s="52" t="s">
        <v>107</v>
      </c>
      <c r="C101" s="39" t="s">
        <v>108</v>
      </c>
      <c r="D101" s="39" t="s">
        <v>247</v>
      </c>
      <c r="E101" s="39" t="s">
        <v>249</v>
      </c>
      <c r="F101" s="39" t="s">
        <v>36</v>
      </c>
      <c r="G101" s="40">
        <v>39440</v>
      </c>
      <c r="H101" s="40">
        <v>140500</v>
      </c>
      <c r="I101" s="40">
        <v>140500</v>
      </c>
    </row>
    <row r="102" spans="1:9" ht="31.5" x14ac:dyDescent="0.2">
      <c r="A102" s="1" t="s">
        <v>187</v>
      </c>
      <c r="B102" s="11" t="s">
        <v>40</v>
      </c>
      <c r="C102" s="7">
        <v>802</v>
      </c>
      <c r="D102" s="7" t="s">
        <v>31</v>
      </c>
      <c r="E102" s="7"/>
      <c r="F102" s="7"/>
      <c r="G102" s="29">
        <f>G103+G110</f>
        <v>2267530</v>
      </c>
      <c r="H102" s="29">
        <f>H103+H110</f>
        <v>3771126.12</v>
      </c>
      <c r="I102" s="29">
        <f>I103+I110</f>
        <v>3882797.12</v>
      </c>
    </row>
    <row r="103" spans="1:9" ht="15.75" x14ac:dyDescent="0.2">
      <c r="A103" s="1" t="s">
        <v>32</v>
      </c>
      <c r="B103" s="11" t="s">
        <v>275</v>
      </c>
      <c r="C103" s="7" t="s">
        <v>108</v>
      </c>
      <c r="D103" s="7" t="s">
        <v>273</v>
      </c>
      <c r="E103" s="7"/>
      <c r="F103" s="7"/>
      <c r="G103" s="29">
        <f t="shared" ref="G103:G108" si="26">G104</f>
        <v>128500</v>
      </c>
      <c r="H103" s="29">
        <f>H105</f>
        <v>133900</v>
      </c>
      <c r="I103" s="29">
        <f t="shared" ref="I103:I108" si="27">I104</f>
        <v>139300</v>
      </c>
    </row>
    <row r="104" spans="1:9" ht="19.5" customHeight="1" x14ac:dyDescent="0.2">
      <c r="A104" s="1" t="s">
        <v>188</v>
      </c>
      <c r="B104" s="12" t="s">
        <v>217</v>
      </c>
      <c r="C104" s="1" t="s">
        <v>108</v>
      </c>
      <c r="D104" s="1" t="s">
        <v>273</v>
      </c>
      <c r="E104" s="1" t="s">
        <v>218</v>
      </c>
      <c r="F104" s="7"/>
      <c r="G104" s="29">
        <f t="shared" si="26"/>
        <v>128500</v>
      </c>
      <c r="H104" s="29">
        <f>H105</f>
        <v>133900</v>
      </c>
      <c r="I104" s="29">
        <f t="shared" si="27"/>
        <v>139300</v>
      </c>
    </row>
    <row r="105" spans="1:9" ht="36" customHeight="1" x14ac:dyDescent="0.2">
      <c r="A105" s="1" t="s">
        <v>189</v>
      </c>
      <c r="B105" s="54" t="s">
        <v>141</v>
      </c>
      <c r="C105" s="1" t="s">
        <v>108</v>
      </c>
      <c r="D105" s="1" t="s">
        <v>273</v>
      </c>
      <c r="E105" s="1" t="s">
        <v>114</v>
      </c>
      <c r="F105" s="7"/>
      <c r="G105" s="17">
        <f t="shared" si="26"/>
        <v>128500</v>
      </c>
      <c r="H105" s="17">
        <f>H106</f>
        <v>133900</v>
      </c>
      <c r="I105" s="17">
        <f t="shared" si="27"/>
        <v>139300</v>
      </c>
    </row>
    <row r="106" spans="1:9" ht="31.5" x14ac:dyDescent="0.2">
      <c r="A106" s="1" t="s">
        <v>190</v>
      </c>
      <c r="B106" s="54" t="s">
        <v>142</v>
      </c>
      <c r="C106" s="1" t="s">
        <v>108</v>
      </c>
      <c r="D106" s="1" t="s">
        <v>273</v>
      </c>
      <c r="E106" s="1" t="s">
        <v>115</v>
      </c>
      <c r="F106" s="7"/>
      <c r="G106" s="17">
        <f t="shared" si="26"/>
        <v>128500</v>
      </c>
      <c r="H106" s="17">
        <f>H107</f>
        <v>133900</v>
      </c>
      <c r="I106" s="17">
        <f t="shared" si="27"/>
        <v>139300</v>
      </c>
    </row>
    <row r="107" spans="1:9" ht="63" x14ac:dyDescent="0.2">
      <c r="A107" s="1" t="s">
        <v>191</v>
      </c>
      <c r="B107" s="12" t="s">
        <v>276</v>
      </c>
      <c r="C107" s="1" t="s">
        <v>108</v>
      </c>
      <c r="D107" s="1" t="s">
        <v>273</v>
      </c>
      <c r="E107" s="1" t="s">
        <v>274</v>
      </c>
      <c r="F107" s="7"/>
      <c r="G107" s="17">
        <f t="shared" si="26"/>
        <v>128500</v>
      </c>
      <c r="H107" s="17">
        <f>H108</f>
        <v>133900</v>
      </c>
      <c r="I107" s="17">
        <f t="shared" si="27"/>
        <v>139300</v>
      </c>
    </row>
    <row r="108" spans="1:9" ht="47.25" x14ac:dyDescent="0.2">
      <c r="A108" s="1" t="s">
        <v>192</v>
      </c>
      <c r="B108" s="52" t="s">
        <v>198</v>
      </c>
      <c r="C108" s="1" t="s">
        <v>108</v>
      </c>
      <c r="D108" s="1" t="s">
        <v>273</v>
      </c>
      <c r="E108" s="1" t="s">
        <v>274</v>
      </c>
      <c r="F108" s="39" t="s">
        <v>3</v>
      </c>
      <c r="G108" s="17">
        <f t="shared" si="26"/>
        <v>128500</v>
      </c>
      <c r="H108" s="17">
        <f>H109</f>
        <v>133900</v>
      </c>
      <c r="I108" s="17">
        <f t="shared" si="27"/>
        <v>139300</v>
      </c>
    </row>
    <row r="109" spans="1:9" ht="47.25" x14ac:dyDescent="0.2">
      <c r="A109" s="1" t="s">
        <v>193</v>
      </c>
      <c r="B109" s="52" t="s">
        <v>107</v>
      </c>
      <c r="C109" s="1" t="s">
        <v>108</v>
      </c>
      <c r="D109" s="1" t="s">
        <v>273</v>
      </c>
      <c r="E109" s="1" t="s">
        <v>274</v>
      </c>
      <c r="F109" s="39" t="s">
        <v>36</v>
      </c>
      <c r="G109" s="17">
        <v>128500</v>
      </c>
      <c r="H109" s="17">
        <v>133900</v>
      </c>
      <c r="I109" s="17">
        <v>139300</v>
      </c>
    </row>
    <row r="110" spans="1:9" ht="20.25" customHeight="1" x14ac:dyDescent="0.2">
      <c r="A110" s="1" t="s">
        <v>194</v>
      </c>
      <c r="B110" s="11" t="s">
        <v>16</v>
      </c>
      <c r="C110" s="7">
        <v>802</v>
      </c>
      <c r="D110" s="7" t="s">
        <v>17</v>
      </c>
      <c r="E110" s="7" t="s">
        <v>170</v>
      </c>
      <c r="F110" s="7"/>
      <c r="G110" s="29">
        <f t="shared" ref="G110:I110" si="28">G111</f>
        <v>2139030</v>
      </c>
      <c r="H110" s="29">
        <f t="shared" si="28"/>
        <v>3637226.12</v>
      </c>
      <c r="I110" s="29">
        <f t="shared" si="28"/>
        <v>3743497.12</v>
      </c>
    </row>
    <row r="111" spans="1:9" ht="54" customHeight="1" x14ac:dyDescent="0.2">
      <c r="A111" s="1" t="s">
        <v>195</v>
      </c>
      <c r="B111" s="24" t="s">
        <v>145</v>
      </c>
      <c r="C111" s="1">
        <v>802</v>
      </c>
      <c r="D111" s="1" t="s">
        <v>17</v>
      </c>
      <c r="E111" s="1" t="s">
        <v>122</v>
      </c>
      <c r="F111" s="1"/>
      <c r="G111" s="17">
        <f>G112+G119+G126</f>
        <v>2139030</v>
      </c>
      <c r="H111" s="17">
        <f>H112+H119+H126</f>
        <v>3637226.12</v>
      </c>
      <c r="I111" s="17">
        <f>I112+I119+I126</f>
        <v>3743497.12</v>
      </c>
    </row>
    <row r="112" spans="1:9" ht="89.25" customHeight="1" x14ac:dyDescent="0.2">
      <c r="A112" s="1" t="s">
        <v>196</v>
      </c>
      <c r="B112" s="26" t="s">
        <v>159</v>
      </c>
      <c r="C112" s="1" t="s">
        <v>108</v>
      </c>
      <c r="D112" s="1" t="s">
        <v>17</v>
      </c>
      <c r="E112" s="1" t="s">
        <v>134</v>
      </c>
      <c r="F112" s="1"/>
      <c r="G112" s="17">
        <f>G113+G116</f>
        <v>647030</v>
      </c>
      <c r="H112" s="17">
        <f>H113+H116</f>
        <v>1136984.1200000001</v>
      </c>
      <c r="I112" s="17">
        <f>I113+I116</f>
        <v>1113255.1200000001</v>
      </c>
    </row>
    <row r="113" spans="1:9" ht="162.75" customHeight="1" x14ac:dyDescent="0.2">
      <c r="A113" s="1" t="s">
        <v>104</v>
      </c>
      <c r="B113" s="35" t="s">
        <v>160</v>
      </c>
      <c r="C113" s="1" t="s">
        <v>108</v>
      </c>
      <c r="D113" s="1" t="s">
        <v>17</v>
      </c>
      <c r="E113" s="1" t="s">
        <v>146</v>
      </c>
      <c r="F113" s="1"/>
      <c r="G113" s="17">
        <f t="shared" ref="G113:I114" si="29">G114</f>
        <v>10000</v>
      </c>
      <c r="H113" s="17">
        <f t="shared" si="29"/>
        <v>474500</v>
      </c>
      <c r="I113" s="17">
        <f t="shared" si="29"/>
        <v>520000</v>
      </c>
    </row>
    <row r="114" spans="1:9" ht="53.25" customHeight="1" x14ac:dyDescent="0.2">
      <c r="A114" s="1" t="s">
        <v>199</v>
      </c>
      <c r="B114" s="26" t="s">
        <v>198</v>
      </c>
      <c r="C114" s="1" t="s">
        <v>108</v>
      </c>
      <c r="D114" s="1" t="s">
        <v>17</v>
      </c>
      <c r="E114" s="1" t="s">
        <v>146</v>
      </c>
      <c r="F114" s="1" t="s">
        <v>3</v>
      </c>
      <c r="G114" s="17">
        <f t="shared" si="29"/>
        <v>10000</v>
      </c>
      <c r="H114" s="17">
        <f t="shared" si="29"/>
        <v>474500</v>
      </c>
      <c r="I114" s="17">
        <f t="shared" si="29"/>
        <v>520000</v>
      </c>
    </row>
    <row r="115" spans="1:9" ht="53.25" customHeight="1" x14ac:dyDescent="0.2">
      <c r="A115" s="1" t="s">
        <v>200</v>
      </c>
      <c r="B115" s="26" t="s">
        <v>107</v>
      </c>
      <c r="C115" s="1" t="s">
        <v>108</v>
      </c>
      <c r="D115" s="1" t="s">
        <v>17</v>
      </c>
      <c r="E115" s="1" t="s">
        <v>146</v>
      </c>
      <c r="F115" s="1" t="s">
        <v>36</v>
      </c>
      <c r="G115" s="17">
        <v>10000</v>
      </c>
      <c r="H115" s="17">
        <v>474500</v>
      </c>
      <c r="I115" s="17">
        <v>520000</v>
      </c>
    </row>
    <row r="116" spans="1:9" ht="166.5" customHeight="1" x14ac:dyDescent="0.2">
      <c r="A116" s="1" t="s">
        <v>201</v>
      </c>
      <c r="B116" s="26" t="s">
        <v>161</v>
      </c>
      <c r="C116" s="1" t="s">
        <v>108</v>
      </c>
      <c r="D116" s="1" t="s">
        <v>17</v>
      </c>
      <c r="E116" s="1" t="s">
        <v>147</v>
      </c>
      <c r="F116" s="1"/>
      <c r="G116" s="17">
        <f t="shared" ref="G116:I117" si="30">G117</f>
        <v>637030</v>
      </c>
      <c r="H116" s="17">
        <f t="shared" si="30"/>
        <v>662484.12</v>
      </c>
      <c r="I116" s="17">
        <f t="shared" si="30"/>
        <v>593255.12</v>
      </c>
    </row>
    <row r="117" spans="1:9" ht="53.25" customHeight="1" x14ac:dyDescent="0.2">
      <c r="A117" s="1" t="s">
        <v>202</v>
      </c>
      <c r="B117" s="26" t="s">
        <v>198</v>
      </c>
      <c r="C117" s="1" t="s">
        <v>108</v>
      </c>
      <c r="D117" s="1" t="s">
        <v>17</v>
      </c>
      <c r="E117" s="1" t="s">
        <v>147</v>
      </c>
      <c r="F117" s="1" t="s">
        <v>3</v>
      </c>
      <c r="G117" s="17">
        <f>G118</f>
        <v>637030</v>
      </c>
      <c r="H117" s="17">
        <f t="shared" si="30"/>
        <v>662484.12</v>
      </c>
      <c r="I117" s="17">
        <f t="shared" si="30"/>
        <v>593255.12</v>
      </c>
    </row>
    <row r="118" spans="1:9" ht="49.5" customHeight="1" x14ac:dyDescent="0.2">
      <c r="A118" s="1" t="s">
        <v>203</v>
      </c>
      <c r="B118" s="26" t="s">
        <v>107</v>
      </c>
      <c r="C118" s="1" t="s">
        <v>108</v>
      </c>
      <c r="D118" s="1" t="s">
        <v>17</v>
      </c>
      <c r="E118" s="1" t="s">
        <v>147</v>
      </c>
      <c r="F118" s="1" t="s">
        <v>36</v>
      </c>
      <c r="G118" s="17">
        <v>637030</v>
      </c>
      <c r="H118" s="17">
        <v>662484.12</v>
      </c>
      <c r="I118" s="17">
        <v>593255.12</v>
      </c>
    </row>
    <row r="119" spans="1:9" ht="39.75" customHeight="1" x14ac:dyDescent="0.2">
      <c r="A119" s="1" t="s">
        <v>204</v>
      </c>
      <c r="B119" s="26" t="s">
        <v>162</v>
      </c>
      <c r="C119" s="1" t="s">
        <v>108</v>
      </c>
      <c r="D119" s="1" t="s">
        <v>17</v>
      </c>
      <c r="E119" s="1" t="s">
        <v>135</v>
      </c>
      <c r="F119" s="1"/>
      <c r="G119" s="17">
        <f>G120+G123</f>
        <v>1462000</v>
      </c>
      <c r="H119" s="17">
        <f t="shared" ref="H119:I119" si="31">H120+H123</f>
        <v>2380242</v>
      </c>
      <c r="I119" s="17">
        <f t="shared" si="31"/>
        <v>2480242</v>
      </c>
    </row>
    <row r="120" spans="1:9" ht="102" customHeight="1" x14ac:dyDescent="0.2">
      <c r="A120" s="1" t="s">
        <v>205</v>
      </c>
      <c r="B120" s="26" t="s">
        <v>163</v>
      </c>
      <c r="C120" s="1" t="s">
        <v>108</v>
      </c>
      <c r="D120" s="1" t="s">
        <v>17</v>
      </c>
      <c r="E120" s="1" t="s">
        <v>182</v>
      </c>
      <c r="F120" s="1"/>
      <c r="G120" s="17">
        <f t="shared" ref="G120:I121" si="32">G121</f>
        <v>10000</v>
      </c>
      <c r="H120" s="17">
        <f t="shared" si="32"/>
        <v>400000</v>
      </c>
      <c r="I120" s="17">
        <f t="shared" si="32"/>
        <v>500000</v>
      </c>
    </row>
    <row r="121" spans="1:9" ht="51.75" customHeight="1" x14ac:dyDescent="0.2">
      <c r="A121" s="1" t="s">
        <v>206</v>
      </c>
      <c r="B121" s="26" t="s">
        <v>198</v>
      </c>
      <c r="C121" s="1">
        <v>802</v>
      </c>
      <c r="D121" s="1" t="s">
        <v>17</v>
      </c>
      <c r="E121" s="1" t="s">
        <v>182</v>
      </c>
      <c r="F121" s="1" t="s">
        <v>3</v>
      </c>
      <c r="G121" s="17">
        <f>G122</f>
        <v>10000</v>
      </c>
      <c r="H121" s="17">
        <f>H122</f>
        <v>400000</v>
      </c>
      <c r="I121" s="17">
        <f t="shared" si="32"/>
        <v>500000</v>
      </c>
    </row>
    <row r="122" spans="1:9" ht="53.25" customHeight="1" x14ac:dyDescent="0.2">
      <c r="A122" s="1" t="s">
        <v>207</v>
      </c>
      <c r="B122" s="26" t="s">
        <v>107</v>
      </c>
      <c r="C122" s="1">
        <v>802</v>
      </c>
      <c r="D122" s="1" t="s">
        <v>17</v>
      </c>
      <c r="E122" s="1" t="s">
        <v>182</v>
      </c>
      <c r="F122" s="1" t="s">
        <v>36</v>
      </c>
      <c r="G122" s="17">
        <v>10000</v>
      </c>
      <c r="H122" s="17">
        <v>400000</v>
      </c>
      <c r="I122" s="17">
        <v>500000</v>
      </c>
    </row>
    <row r="123" spans="1:9" ht="130.5" customHeight="1" x14ac:dyDescent="0.2">
      <c r="A123" s="1" t="s">
        <v>38</v>
      </c>
      <c r="B123" s="26" t="s">
        <v>164</v>
      </c>
      <c r="C123" s="1" t="s">
        <v>108</v>
      </c>
      <c r="D123" s="1" t="s">
        <v>17</v>
      </c>
      <c r="E123" s="1" t="s">
        <v>148</v>
      </c>
      <c r="F123" s="1"/>
      <c r="G123" s="17">
        <f t="shared" ref="G123:I124" si="33">G124</f>
        <v>1452000</v>
      </c>
      <c r="H123" s="17">
        <f t="shared" si="33"/>
        <v>1980242</v>
      </c>
      <c r="I123" s="17">
        <f t="shared" si="33"/>
        <v>1980242</v>
      </c>
    </row>
    <row r="124" spans="1:9" ht="51" customHeight="1" x14ac:dyDescent="0.2">
      <c r="A124" s="1" t="s">
        <v>208</v>
      </c>
      <c r="B124" s="26" t="s">
        <v>198</v>
      </c>
      <c r="C124" s="1" t="s">
        <v>108</v>
      </c>
      <c r="D124" s="1" t="s">
        <v>17</v>
      </c>
      <c r="E124" s="1" t="s">
        <v>148</v>
      </c>
      <c r="F124" s="1" t="s">
        <v>3</v>
      </c>
      <c r="G124" s="17">
        <f>G125</f>
        <v>1452000</v>
      </c>
      <c r="H124" s="17">
        <f t="shared" si="33"/>
        <v>1980242</v>
      </c>
      <c r="I124" s="17">
        <f t="shared" si="33"/>
        <v>1980242</v>
      </c>
    </row>
    <row r="125" spans="1:9" ht="50.25" customHeight="1" x14ac:dyDescent="0.2">
      <c r="A125" s="1" t="s">
        <v>209</v>
      </c>
      <c r="B125" s="26" t="s">
        <v>107</v>
      </c>
      <c r="C125" s="1" t="s">
        <v>108</v>
      </c>
      <c r="D125" s="1" t="s">
        <v>17</v>
      </c>
      <c r="E125" s="1" t="s">
        <v>148</v>
      </c>
      <c r="F125" s="1" t="s">
        <v>36</v>
      </c>
      <c r="G125" s="17">
        <v>1452000</v>
      </c>
      <c r="H125" s="17">
        <v>1980242</v>
      </c>
      <c r="I125" s="17">
        <v>1980242</v>
      </c>
    </row>
    <row r="126" spans="1:9" ht="41.25" customHeight="1" x14ac:dyDescent="0.2">
      <c r="A126" s="1" t="s">
        <v>210</v>
      </c>
      <c r="B126" s="26" t="s">
        <v>165</v>
      </c>
      <c r="C126" s="1" t="s">
        <v>108</v>
      </c>
      <c r="D126" s="1" t="s">
        <v>17</v>
      </c>
      <c r="E126" s="1" t="s">
        <v>136</v>
      </c>
      <c r="F126" s="1"/>
      <c r="G126" s="17">
        <f t="shared" ref="G126:I128" si="34">G127</f>
        <v>30000</v>
      </c>
      <c r="H126" s="17">
        <f t="shared" si="34"/>
        <v>120000</v>
      </c>
      <c r="I126" s="17">
        <v>150000</v>
      </c>
    </row>
    <row r="127" spans="1:9" ht="117.75" customHeight="1" x14ac:dyDescent="0.2">
      <c r="A127" s="1" t="s">
        <v>211</v>
      </c>
      <c r="B127" s="26" t="s">
        <v>166</v>
      </c>
      <c r="C127" s="1" t="s">
        <v>108</v>
      </c>
      <c r="D127" s="1" t="s">
        <v>17</v>
      </c>
      <c r="E127" s="1" t="s">
        <v>183</v>
      </c>
      <c r="F127" s="1"/>
      <c r="G127" s="17">
        <f t="shared" si="34"/>
        <v>30000</v>
      </c>
      <c r="H127" s="17">
        <f t="shared" si="34"/>
        <v>120000</v>
      </c>
      <c r="I127" s="17">
        <f t="shared" si="34"/>
        <v>150000</v>
      </c>
    </row>
    <row r="128" spans="1:9" ht="51.75" customHeight="1" x14ac:dyDescent="0.2">
      <c r="A128" s="1" t="s">
        <v>212</v>
      </c>
      <c r="B128" s="26" t="s">
        <v>198</v>
      </c>
      <c r="C128" s="1" t="s">
        <v>108</v>
      </c>
      <c r="D128" s="1" t="s">
        <v>17</v>
      </c>
      <c r="E128" s="1" t="s">
        <v>183</v>
      </c>
      <c r="F128" s="1" t="s">
        <v>3</v>
      </c>
      <c r="G128" s="17">
        <f>G129</f>
        <v>30000</v>
      </c>
      <c r="H128" s="17">
        <f t="shared" si="34"/>
        <v>120000</v>
      </c>
      <c r="I128" s="17">
        <v>150000</v>
      </c>
    </row>
    <row r="129" spans="1:9" ht="46.5" customHeight="1" x14ac:dyDescent="0.2">
      <c r="A129" s="1" t="s">
        <v>213</v>
      </c>
      <c r="B129" s="43" t="s">
        <v>107</v>
      </c>
      <c r="C129" s="42">
        <v>802</v>
      </c>
      <c r="D129" s="42" t="s">
        <v>17</v>
      </c>
      <c r="E129" s="1" t="s">
        <v>183</v>
      </c>
      <c r="F129" s="42" t="s">
        <v>36</v>
      </c>
      <c r="G129" s="44">
        <v>30000</v>
      </c>
      <c r="H129" s="44">
        <v>120000</v>
      </c>
      <c r="I129" s="44">
        <v>150000</v>
      </c>
    </row>
    <row r="130" spans="1:9" s="45" customFormat="1" ht="24" customHeight="1" x14ac:dyDescent="0.2">
      <c r="A130" s="1" t="s">
        <v>214</v>
      </c>
      <c r="B130" s="46" t="s">
        <v>229</v>
      </c>
      <c r="C130" s="7" t="s">
        <v>108</v>
      </c>
      <c r="D130" s="7" t="s">
        <v>171</v>
      </c>
      <c r="E130" s="7"/>
      <c r="F130" s="7"/>
      <c r="G130" s="29">
        <f t="shared" ref="G130:G136" si="35">G131</f>
        <v>4598713</v>
      </c>
      <c r="H130" s="29">
        <f t="shared" ref="H130:H136" si="36">H131</f>
        <v>0</v>
      </c>
      <c r="I130" s="29">
        <f t="shared" ref="I130:I136" si="37">I131</f>
        <v>0</v>
      </c>
    </row>
    <row r="131" spans="1:9" ht="21.75" customHeight="1" x14ac:dyDescent="0.2">
      <c r="A131" s="1" t="s">
        <v>215</v>
      </c>
      <c r="B131" s="47" t="s">
        <v>172</v>
      </c>
      <c r="C131" s="48" t="s">
        <v>108</v>
      </c>
      <c r="D131" s="48" t="s">
        <v>173</v>
      </c>
      <c r="E131" s="48"/>
      <c r="F131" s="48"/>
      <c r="G131" s="49">
        <f>G133</f>
        <v>4598713</v>
      </c>
      <c r="H131" s="49">
        <f>H133</f>
        <v>0</v>
      </c>
      <c r="I131" s="49">
        <f>I133</f>
        <v>0</v>
      </c>
    </row>
    <row r="132" spans="1:9" ht="21.75" customHeight="1" x14ac:dyDescent="0.2">
      <c r="A132" s="1" t="s">
        <v>216</v>
      </c>
      <c r="B132" s="12" t="s">
        <v>217</v>
      </c>
      <c r="C132" s="1" t="s">
        <v>108</v>
      </c>
      <c r="D132" s="1" t="s">
        <v>173</v>
      </c>
      <c r="E132" s="1" t="s">
        <v>218</v>
      </c>
      <c r="F132" s="48"/>
      <c r="G132" s="36">
        <f>G133</f>
        <v>4598713</v>
      </c>
      <c r="H132" s="36">
        <f>H133</f>
        <v>0</v>
      </c>
      <c r="I132" s="36">
        <f>I133</f>
        <v>0</v>
      </c>
    </row>
    <row r="133" spans="1:9" ht="36.75" customHeight="1" x14ac:dyDescent="0.2">
      <c r="A133" s="1" t="s">
        <v>219</v>
      </c>
      <c r="B133" s="26" t="s">
        <v>141</v>
      </c>
      <c r="C133" s="1" t="s">
        <v>108</v>
      </c>
      <c r="D133" s="1" t="s">
        <v>173</v>
      </c>
      <c r="E133" s="1" t="s">
        <v>114</v>
      </c>
      <c r="F133" s="1"/>
      <c r="G133" s="17">
        <f t="shared" si="35"/>
        <v>4598713</v>
      </c>
      <c r="H133" s="17">
        <f t="shared" si="36"/>
        <v>0</v>
      </c>
      <c r="I133" s="17">
        <f t="shared" si="37"/>
        <v>0</v>
      </c>
    </row>
    <row r="134" spans="1:9" ht="39" customHeight="1" x14ac:dyDescent="0.2">
      <c r="A134" s="1" t="s">
        <v>220</v>
      </c>
      <c r="B134" s="26" t="s">
        <v>144</v>
      </c>
      <c r="C134" s="1" t="s">
        <v>108</v>
      </c>
      <c r="D134" s="1" t="s">
        <v>173</v>
      </c>
      <c r="E134" s="1" t="s">
        <v>115</v>
      </c>
      <c r="F134" s="1"/>
      <c r="G134" s="17">
        <f t="shared" si="35"/>
        <v>4598713</v>
      </c>
      <c r="H134" s="17">
        <f t="shared" si="36"/>
        <v>0</v>
      </c>
      <c r="I134" s="17">
        <f t="shared" si="37"/>
        <v>0</v>
      </c>
    </row>
    <row r="135" spans="1:9" ht="160.5" customHeight="1" x14ac:dyDescent="0.2">
      <c r="A135" s="1" t="s">
        <v>221</v>
      </c>
      <c r="B135" s="26" t="s">
        <v>175</v>
      </c>
      <c r="C135" s="1" t="s">
        <v>108</v>
      </c>
      <c r="D135" s="1" t="s">
        <v>173</v>
      </c>
      <c r="E135" s="1" t="s">
        <v>174</v>
      </c>
      <c r="F135" s="1"/>
      <c r="G135" s="17">
        <f t="shared" si="35"/>
        <v>4598713</v>
      </c>
      <c r="H135" s="17">
        <f t="shared" si="36"/>
        <v>0</v>
      </c>
      <c r="I135" s="17">
        <f t="shared" si="37"/>
        <v>0</v>
      </c>
    </row>
    <row r="136" spans="1:9" ht="24" customHeight="1" x14ac:dyDescent="0.2">
      <c r="A136" s="1" t="s">
        <v>222</v>
      </c>
      <c r="B136" s="26" t="s">
        <v>12</v>
      </c>
      <c r="C136" s="1" t="s">
        <v>108</v>
      </c>
      <c r="D136" s="1" t="s">
        <v>173</v>
      </c>
      <c r="E136" s="1" t="s">
        <v>174</v>
      </c>
      <c r="F136" s="1" t="s">
        <v>19</v>
      </c>
      <c r="G136" s="17">
        <f t="shared" si="35"/>
        <v>4598713</v>
      </c>
      <c r="H136" s="17">
        <f t="shared" si="36"/>
        <v>0</v>
      </c>
      <c r="I136" s="17">
        <f t="shared" si="37"/>
        <v>0</v>
      </c>
    </row>
    <row r="137" spans="1:9" ht="24" customHeight="1" x14ac:dyDescent="0.2">
      <c r="A137" s="1" t="s">
        <v>223</v>
      </c>
      <c r="B137" s="35" t="s">
        <v>35</v>
      </c>
      <c r="C137" s="1" t="s">
        <v>108</v>
      </c>
      <c r="D137" s="1" t="s">
        <v>173</v>
      </c>
      <c r="E137" s="1" t="s">
        <v>174</v>
      </c>
      <c r="F137" s="1" t="s">
        <v>18</v>
      </c>
      <c r="G137" s="17">
        <v>4598713</v>
      </c>
      <c r="H137" s="17">
        <v>0</v>
      </c>
      <c r="I137" s="17">
        <v>0</v>
      </c>
    </row>
    <row r="138" spans="1:9" ht="24" customHeight="1" x14ac:dyDescent="0.2">
      <c r="A138" s="1" t="s">
        <v>224</v>
      </c>
      <c r="B138" s="47" t="s">
        <v>176</v>
      </c>
      <c r="C138" s="7" t="s">
        <v>108</v>
      </c>
      <c r="D138" s="7" t="s">
        <v>177</v>
      </c>
      <c r="E138" s="7"/>
      <c r="F138" s="7"/>
      <c r="G138" s="29">
        <f t="shared" ref="G138:G144" si="38">G139</f>
        <v>96000</v>
      </c>
      <c r="H138" s="29">
        <f t="shared" ref="H138:I144" si="39">H139</f>
        <v>0</v>
      </c>
      <c r="I138" s="29">
        <f t="shared" si="39"/>
        <v>0</v>
      </c>
    </row>
    <row r="139" spans="1:9" ht="24" customHeight="1" x14ac:dyDescent="0.2">
      <c r="A139" s="1" t="s">
        <v>225</v>
      </c>
      <c r="B139" s="47" t="s">
        <v>178</v>
      </c>
      <c r="C139" s="7" t="s">
        <v>108</v>
      </c>
      <c r="D139" s="7" t="s">
        <v>179</v>
      </c>
      <c r="E139" s="7"/>
      <c r="F139" s="7"/>
      <c r="G139" s="29">
        <f>G141</f>
        <v>96000</v>
      </c>
      <c r="H139" s="29">
        <f>H141</f>
        <v>0</v>
      </c>
      <c r="I139" s="29">
        <f>I141</f>
        <v>0</v>
      </c>
    </row>
    <row r="140" spans="1:9" ht="24" customHeight="1" x14ac:dyDescent="0.2">
      <c r="A140" s="1" t="s">
        <v>226</v>
      </c>
      <c r="B140" s="12" t="s">
        <v>217</v>
      </c>
      <c r="C140" s="1" t="s">
        <v>108</v>
      </c>
      <c r="D140" s="1" t="s">
        <v>179</v>
      </c>
      <c r="E140" s="1" t="s">
        <v>218</v>
      </c>
      <c r="F140" s="7"/>
      <c r="G140" s="17">
        <f>G141</f>
        <v>96000</v>
      </c>
      <c r="H140" s="17">
        <v>0</v>
      </c>
      <c r="I140" s="17">
        <v>0</v>
      </c>
    </row>
    <row r="141" spans="1:9" ht="42" customHeight="1" x14ac:dyDescent="0.2">
      <c r="A141" s="1" t="s">
        <v>227</v>
      </c>
      <c r="B141" s="26" t="s">
        <v>141</v>
      </c>
      <c r="C141" s="1" t="s">
        <v>108</v>
      </c>
      <c r="D141" s="1" t="s">
        <v>179</v>
      </c>
      <c r="E141" s="1" t="s">
        <v>114</v>
      </c>
      <c r="F141" s="1"/>
      <c r="G141" s="17">
        <f t="shared" si="38"/>
        <v>96000</v>
      </c>
      <c r="H141" s="17">
        <f t="shared" si="39"/>
        <v>0</v>
      </c>
      <c r="I141" s="17">
        <f t="shared" si="39"/>
        <v>0</v>
      </c>
    </row>
    <row r="142" spans="1:9" ht="37.5" customHeight="1" x14ac:dyDescent="0.2">
      <c r="A142" s="1" t="s">
        <v>228</v>
      </c>
      <c r="B142" s="26" t="s">
        <v>144</v>
      </c>
      <c r="C142" s="1" t="s">
        <v>108</v>
      </c>
      <c r="D142" s="1" t="s">
        <v>179</v>
      </c>
      <c r="E142" s="1" t="s">
        <v>115</v>
      </c>
      <c r="F142" s="1"/>
      <c r="G142" s="17">
        <f t="shared" si="38"/>
        <v>96000</v>
      </c>
      <c r="H142" s="17">
        <f t="shared" si="39"/>
        <v>0</v>
      </c>
      <c r="I142" s="17">
        <f t="shared" si="39"/>
        <v>0</v>
      </c>
    </row>
    <row r="143" spans="1:9" ht="138" customHeight="1" x14ac:dyDescent="0.2">
      <c r="A143" s="1" t="s">
        <v>234</v>
      </c>
      <c r="B143" s="26" t="s">
        <v>181</v>
      </c>
      <c r="C143" s="1" t="s">
        <v>108</v>
      </c>
      <c r="D143" s="1" t="s">
        <v>179</v>
      </c>
      <c r="E143" s="1" t="s">
        <v>180</v>
      </c>
      <c r="F143" s="1" t="s">
        <v>170</v>
      </c>
      <c r="G143" s="17">
        <f t="shared" si="38"/>
        <v>96000</v>
      </c>
      <c r="H143" s="17">
        <f t="shared" si="39"/>
        <v>0</v>
      </c>
      <c r="I143" s="17">
        <f t="shared" si="39"/>
        <v>0</v>
      </c>
    </row>
    <row r="144" spans="1:9" ht="24" customHeight="1" x14ac:dyDescent="0.2">
      <c r="A144" s="1" t="s">
        <v>235</v>
      </c>
      <c r="B144" s="26" t="s">
        <v>12</v>
      </c>
      <c r="C144" s="1" t="s">
        <v>108</v>
      </c>
      <c r="D144" s="1" t="s">
        <v>179</v>
      </c>
      <c r="E144" s="1" t="s">
        <v>180</v>
      </c>
      <c r="F144" s="1" t="s">
        <v>19</v>
      </c>
      <c r="G144" s="17">
        <f t="shared" si="38"/>
        <v>96000</v>
      </c>
      <c r="H144" s="17">
        <f t="shared" si="39"/>
        <v>0</v>
      </c>
      <c r="I144" s="17">
        <f t="shared" si="39"/>
        <v>0</v>
      </c>
    </row>
    <row r="145" spans="1:9" ht="24" customHeight="1" x14ac:dyDescent="0.2">
      <c r="A145" s="1" t="s">
        <v>267</v>
      </c>
      <c r="B145" s="26" t="s">
        <v>35</v>
      </c>
      <c r="C145" s="1" t="s">
        <v>108</v>
      </c>
      <c r="D145" s="1" t="s">
        <v>179</v>
      </c>
      <c r="E145" s="1" t="s">
        <v>180</v>
      </c>
      <c r="F145" s="1" t="s">
        <v>18</v>
      </c>
      <c r="G145" s="17">
        <v>96000</v>
      </c>
      <c r="H145" s="17">
        <v>0</v>
      </c>
      <c r="I145" s="17">
        <v>0</v>
      </c>
    </row>
    <row r="146" spans="1:9" ht="24" customHeight="1" x14ac:dyDescent="0.2">
      <c r="A146" s="1" t="s">
        <v>268</v>
      </c>
      <c r="B146" s="62" t="s">
        <v>250</v>
      </c>
      <c r="C146" s="63" t="s">
        <v>108</v>
      </c>
      <c r="D146" s="63" t="s">
        <v>251</v>
      </c>
      <c r="E146" s="63"/>
      <c r="F146" s="63"/>
      <c r="G146" s="64">
        <f t="shared" ref="G146:I150" si="40">G147</f>
        <v>5500000</v>
      </c>
      <c r="H146" s="64">
        <f t="shared" si="40"/>
        <v>6736817.0499999998</v>
      </c>
      <c r="I146" s="64">
        <f t="shared" si="40"/>
        <v>6524146.0499999998</v>
      </c>
    </row>
    <row r="147" spans="1:9" ht="24" customHeight="1" x14ac:dyDescent="0.2">
      <c r="A147" s="1" t="s">
        <v>269</v>
      </c>
      <c r="B147" s="65" t="s">
        <v>252</v>
      </c>
      <c r="C147" s="63" t="s">
        <v>108</v>
      </c>
      <c r="D147" s="63" t="s">
        <v>253</v>
      </c>
      <c r="E147" s="63"/>
      <c r="F147" s="63"/>
      <c r="G147" s="64">
        <f t="shared" si="40"/>
        <v>5500000</v>
      </c>
      <c r="H147" s="64">
        <f t="shared" si="40"/>
        <v>6736817.0499999998</v>
      </c>
      <c r="I147" s="64">
        <f t="shared" si="40"/>
        <v>6524146.0499999998</v>
      </c>
    </row>
    <row r="148" spans="1:9" ht="24" customHeight="1" x14ac:dyDescent="0.2">
      <c r="A148" s="1" t="s">
        <v>270</v>
      </c>
      <c r="B148" s="54" t="s">
        <v>217</v>
      </c>
      <c r="C148" s="1" t="s">
        <v>108</v>
      </c>
      <c r="D148" s="1" t="s">
        <v>253</v>
      </c>
      <c r="E148" s="1" t="s">
        <v>218</v>
      </c>
      <c r="F148" s="1"/>
      <c r="G148" s="17">
        <f t="shared" si="40"/>
        <v>5500000</v>
      </c>
      <c r="H148" s="17">
        <f t="shared" si="40"/>
        <v>6736817.0499999998</v>
      </c>
      <c r="I148" s="17">
        <f t="shared" si="40"/>
        <v>6524146.0499999998</v>
      </c>
    </row>
    <row r="149" spans="1:9" ht="35.25" customHeight="1" x14ac:dyDescent="0.2">
      <c r="A149" s="1" t="s">
        <v>271</v>
      </c>
      <c r="B149" s="53" t="s">
        <v>141</v>
      </c>
      <c r="C149" s="1" t="s">
        <v>108</v>
      </c>
      <c r="D149" s="1" t="s">
        <v>253</v>
      </c>
      <c r="E149" s="1" t="s">
        <v>114</v>
      </c>
      <c r="F149" s="1"/>
      <c r="G149" s="17">
        <f t="shared" si="40"/>
        <v>5500000</v>
      </c>
      <c r="H149" s="17">
        <f t="shared" si="40"/>
        <v>6736817.0499999998</v>
      </c>
      <c r="I149" s="17">
        <f t="shared" si="40"/>
        <v>6524146.0499999998</v>
      </c>
    </row>
    <row r="150" spans="1:9" ht="32.25" customHeight="1" x14ac:dyDescent="0.2">
      <c r="A150" s="1" t="s">
        <v>272</v>
      </c>
      <c r="B150" s="53" t="s">
        <v>144</v>
      </c>
      <c r="C150" s="1" t="s">
        <v>108</v>
      </c>
      <c r="D150" s="1" t="s">
        <v>253</v>
      </c>
      <c r="E150" s="1" t="s">
        <v>115</v>
      </c>
      <c r="F150" s="1"/>
      <c r="G150" s="17">
        <f t="shared" si="40"/>
        <v>5500000</v>
      </c>
      <c r="H150" s="17">
        <f t="shared" si="40"/>
        <v>6736817.0499999998</v>
      </c>
      <c r="I150" s="17">
        <f t="shared" si="40"/>
        <v>6524146.0499999998</v>
      </c>
    </row>
    <row r="151" spans="1:9" ht="81.75" customHeight="1" x14ac:dyDescent="0.2">
      <c r="A151" s="1" t="s">
        <v>277</v>
      </c>
      <c r="B151" s="53" t="s">
        <v>255</v>
      </c>
      <c r="C151" s="1" t="s">
        <v>108</v>
      </c>
      <c r="D151" s="1" t="s">
        <v>253</v>
      </c>
      <c r="E151" s="1" t="s">
        <v>254</v>
      </c>
      <c r="F151" s="1"/>
      <c r="G151" s="17">
        <f>G152+G154</f>
        <v>5500000</v>
      </c>
      <c r="H151" s="17">
        <f>H152+H154</f>
        <v>6736817.0499999998</v>
      </c>
      <c r="I151" s="17">
        <f>I152+I154</f>
        <v>6524146.0499999998</v>
      </c>
    </row>
    <row r="152" spans="1:9" ht="112.5" customHeight="1" x14ac:dyDescent="0.2">
      <c r="A152" s="1" t="s">
        <v>278</v>
      </c>
      <c r="B152" s="53" t="s">
        <v>105</v>
      </c>
      <c r="C152" s="1" t="s">
        <v>108</v>
      </c>
      <c r="D152" s="1" t="s">
        <v>253</v>
      </c>
      <c r="E152" s="1" t="s">
        <v>254</v>
      </c>
      <c r="F152" s="1" t="s">
        <v>32</v>
      </c>
      <c r="G152" s="17">
        <f>G153</f>
        <v>1624146.05</v>
      </c>
      <c r="H152" s="17">
        <f>H153</f>
        <v>1624146.05</v>
      </c>
      <c r="I152" s="17">
        <f>I153</f>
        <v>1624146.05</v>
      </c>
    </row>
    <row r="153" spans="1:9" ht="34.5" customHeight="1" x14ac:dyDescent="0.2">
      <c r="A153" s="1" t="s">
        <v>279</v>
      </c>
      <c r="B153" s="53" t="s">
        <v>103</v>
      </c>
      <c r="C153" s="1" t="s">
        <v>108</v>
      </c>
      <c r="D153" s="1" t="s">
        <v>253</v>
      </c>
      <c r="E153" s="1" t="s">
        <v>254</v>
      </c>
      <c r="F153" s="1" t="s">
        <v>104</v>
      </c>
      <c r="G153" s="17">
        <v>1624146.05</v>
      </c>
      <c r="H153" s="17">
        <v>1624146.05</v>
      </c>
      <c r="I153" s="17">
        <v>1624146.05</v>
      </c>
    </row>
    <row r="154" spans="1:9" ht="47.25" customHeight="1" x14ac:dyDescent="0.2">
      <c r="A154" s="1" t="s">
        <v>280</v>
      </c>
      <c r="B154" s="53" t="s">
        <v>198</v>
      </c>
      <c r="C154" s="1" t="s">
        <v>108</v>
      </c>
      <c r="D154" s="1" t="s">
        <v>253</v>
      </c>
      <c r="E154" s="1" t="s">
        <v>254</v>
      </c>
      <c r="F154" s="1" t="s">
        <v>3</v>
      </c>
      <c r="G154" s="17">
        <f>G155</f>
        <v>3875853.95</v>
      </c>
      <c r="H154" s="17">
        <f>H155</f>
        <v>5112671</v>
      </c>
      <c r="I154" s="17">
        <f>I155</f>
        <v>4900000</v>
      </c>
    </row>
    <row r="155" spans="1:9" ht="54.75" customHeight="1" x14ac:dyDescent="0.2">
      <c r="A155" s="1" t="s">
        <v>281</v>
      </c>
      <c r="B155" s="53" t="s">
        <v>107</v>
      </c>
      <c r="C155" s="1" t="s">
        <v>108</v>
      </c>
      <c r="D155" s="1" t="s">
        <v>253</v>
      </c>
      <c r="E155" s="1" t="s">
        <v>254</v>
      </c>
      <c r="F155" s="1" t="s">
        <v>36</v>
      </c>
      <c r="G155" s="17">
        <v>3875853.95</v>
      </c>
      <c r="H155" s="17">
        <v>5112671</v>
      </c>
      <c r="I155" s="17">
        <v>4900000</v>
      </c>
    </row>
    <row r="156" spans="1:9" ht="51" customHeight="1" x14ac:dyDescent="0.2">
      <c r="A156" s="1" t="s">
        <v>282</v>
      </c>
      <c r="B156" s="51" t="s">
        <v>244</v>
      </c>
      <c r="C156" s="7">
        <v>802</v>
      </c>
      <c r="D156" s="7" t="s">
        <v>9</v>
      </c>
      <c r="E156" s="7" t="s">
        <v>170</v>
      </c>
      <c r="F156" s="7" t="s">
        <v>29</v>
      </c>
      <c r="G156" s="29">
        <f t="shared" ref="G156:I162" si="41">G157</f>
        <v>197660.17</v>
      </c>
      <c r="H156" s="29">
        <f t="shared" si="41"/>
        <v>0</v>
      </c>
      <c r="I156" s="29">
        <f t="shared" si="41"/>
        <v>0</v>
      </c>
    </row>
    <row r="157" spans="1:9" ht="31.5" customHeight="1" x14ac:dyDescent="0.2">
      <c r="A157" s="1" t="s">
        <v>283</v>
      </c>
      <c r="B157" s="12" t="s">
        <v>6</v>
      </c>
      <c r="C157" s="1">
        <v>802</v>
      </c>
      <c r="D157" s="1" t="s">
        <v>10</v>
      </c>
      <c r="E157" s="1" t="s">
        <v>29</v>
      </c>
      <c r="F157" s="1" t="s">
        <v>29</v>
      </c>
      <c r="G157" s="29">
        <f>G159</f>
        <v>197660.17</v>
      </c>
      <c r="H157" s="29">
        <f>H159</f>
        <v>0</v>
      </c>
      <c r="I157" s="29">
        <f>I159</f>
        <v>0</v>
      </c>
    </row>
    <row r="158" spans="1:9" ht="31.5" customHeight="1" x14ac:dyDescent="0.2">
      <c r="A158" s="1" t="s">
        <v>307</v>
      </c>
      <c r="B158" s="12" t="s">
        <v>217</v>
      </c>
      <c r="C158" s="1" t="s">
        <v>108</v>
      </c>
      <c r="D158" s="1" t="s">
        <v>10</v>
      </c>
      <c r="E158" s="1" t="s">
        <v>218</v>
      </c>
      <c r="F158" s="1"/>
      <c r="G158" s="17">
        <f>G159</f>
        <v>197660.17</v>
      </c>
      <c r="H158" s="17">
        <v>0</v>
      </c>
      <c r="I158" s="17">
        <v>0</v>
      </c>
    </row>
    <row r="159" spans="1:9" ht="37.5" customHeight="1" x14ac:dyDescent="0.2">
      <c r="A159" s="1" t="s">
        <v>308</v>
      </c>
      <c r="B159" s="12" t="s">
        <v>141</v>
      </c>
      <c r="C159" s="1" t="s">
        <v>108</v>
      </c>
      <c r="D159" s="1" t="s">
        <v>10</v>
      </c>
      <c r="E159" s="1" t="s">
        <v>114</v>
      </c>
      <c r="F159" s="1"/>
      <c r="G159" s="17">
        <f t="shared" si="41"/>
        <v>197660.17</v>
      </c>
      <c r="H159" s="17">
        <f t="shared" si="41"/>
        <v>0</v>
      </c>
      <c r="I159" s="17">
        <f t="shared" si="41"/>
        <v>0</v>
      </c>
    </row>
    <row r="160" spans="1:9" ht="38.25" customHeight="1" x14ac:dyDescent="0.2">
      <c r="A160" s="1" t="s">
        <v>309</v>
      </c>
      <c r="B160" s="12" t="s">
        <v>144</v>
      </c>
      <c r="C160" s="1" t="s">
        <v>108</v>
      </c>
      <c r="D160" s="1" t="s">
        <v>10</v>
      </c>
      <c r="E160" s="1" t="s">
        <v>115</v>
      </c>
      <c r="F160" s="1"/>
      <c r="G160" s="17">
        <f t="shared" si="41"/>
        <v>197660.17</v>
      </c>
      <c r="H160" s="17">
        <f t="shared" si="41"/>
        <v>0</v>
      </c>
      <c r="I160" s="17">
        <f t="shared" si="41"/>
        <v>0</v>
      </c>
    </row>
    <row r="161" spans="1:9" ht="99.75" customHeight="1" x14ac:dyDescent="0.2">
      <c r="A161" s="1" t="s">
        <v>310</v>
      </c>
      <c r="B161" s="27" t="s">
        <v>167</v>
      </c>
      <c r="C161" s="1">
        <v>802</v>
      </c>
      <c r="D161" s="1" t="s">
        <v>10</v>
      </c>
      <c r="E161" s="1" t="s">
        <v>124</v>
      </c>
      <c r="F161" s="1"/>
      <c r="G161" s="17">
        <f t="shared" si="41"/>
        <v>197660.17</v>
      </c>
      <c r="H161" s="17">
        <f t="shared" si="41"/>
        <v>0</v>
      </c>
      <c r="I161" s="17">
        <f t="shared" si="41"/>
        <v>0</v>
      </c>
    </row>
    <row r="162" spans="1:9" ht="21.75" customHeight="1" x14ac:dyDescent="0.2">
      <c r="A162" s="1" t="s">
        <v>311</v>
      </c>
      <c r="B162" s="12" t="s">
        <v>12</v>
      </c>
      <c r="C162" s="1">
        <v>802</v>
      </c>
      <c r="D162" s="1" t="s">
        <v>10</v>
      </c>
      <c r="E162" s="1" t="s">
        <v>124</v>
      </c>
      <c r="F162" s="1" t="s">
        <v>19</v>
      </c>
      <c r="G162" s="17">
        <f t="shared" si="41"/>
        <v>197660.17</v>
      </c>
      <c r="H162" s="17">
        <f t="shared" si="41"/>
        <v>0</v>
      </c>
      <c r="I162" s="17">
        <f t="shared" si="41"/>
        <v>0</v>
      </c>
    </row>
    <row r="163" spans="1:9" ht="26.25" customHeight="1" x14ac:dyDescent="0.2">
      <c r="A163" s="1" t="s">
        <v>312</v>
      </c>
      <c r="B163" s="12" t="s">
        <v>35</v>
      </c>
      <c r="C163" s="1">
        <v>802</v>
      </c>
      <c r="D163" s="1" t="s">
        <v>10</v>
      </c>
      <c r="E163" s="1" t="s">
        <v>124</v>
      </c>
      <c r="F163" s="1" t="s">
        <v>18</v>
      </c>
      <c r="G163" s="17">
        <v>197660.17</v>
      </c>
      <c r="H163" s="17">
        <v>0</v>
      </c>
      <c r="I163" s="17">
        <v>0</v>
      </c>
    </row>
    <row r="164" spans="1:9" ht="18.75" customHeight="1" x14ac:dyDescent="0.2">
      <c r="A164" s="1" t="s">
        <v>313</v>
      </c>
      <c r="B164" s="12" t="s">
        <v>150</v>
      </c>
      <c r="C164" s="1"/>
      <c r="D164" s="1"/>
      <c r="E164" s="37" t="s">
        <v>170</v>
      </c>
      <c r="F164" s="1"/>
      <c r="G164" s="38">
        <v>0</v>
      </c>
      <c r="H164" s="57">
        <v>630854</v>
      </c>
      <c r="I164" s="58">
        <v>1300374</v>
      </c>
    </row>
    <row r="165" spans="1:9" ht="18.75" x14ac:dyDescent="0.2">
      <c r="A165" s="1" t="s">
        <v>314</v>
      </c>
      <c r="B165" s="22"/>
      <c r="C165" s="20" t="s">
        <v>140</v>
      </c>
      <c r="D165" s="20"/>
      <c r="E165" s="33"/>
      <c r="F165" s="21"/>
      <c r="G165" s="30">
        <f>G7</f>
        <v>27687940.710000001</v>
      </c>
      <c r="H165" s="30">
        <f>H7</f>
        <v>25466254</v>
      </c>
      <c r="I165" s="30">
        <f>I7</f>
        <v>26017474</v>
      </c>
    </row>
    <row r="166" spans="1:9" ht="15.75" x14ac:dyDescent="0.2">
      <c r="A166" s="15"/>
      <c r="B166" s="25"/>
      <c r="D166" s="32"/>
      <c r="E166" s="16"/>
    </row>
  </sheetData>
  <mergeCells count="4">
    <mergeCell ref="A2:I2"/>
    <mergeCell ref="A3:I3"/>
    <mergeCell ref="E1:I1"/>
    <mergeCell ref="B1:C1"/>
  </mergeCells>
  <phoneticPr fontId="5" type="noConversion"/>
  <printOptions horizontalCentered="1"/>
  <pageMargins left="0.19685039370078741" right="0" top="0" bottom="0" header="0.31496062992125984" footer="0.35433070866141736"/>
  <pageSetup paperSize="9" scale="90" firstPageNumber="68" orientation="landscape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ГФУ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Notebook</dc:creator>
  <cp:lastModifiedBy>Пользователь</cp:lastModifiedBy>
  <cp:lastPrinted>2023-12-21T01:58:03Z</cp:lastPrinted>
  <dcterms:created xsi:type="dcterms:W3CDTF">2007-10-11T12:08:51Z</dcterms:created>
  <dcterms:modified xsi:type="dcterms:W3CDTF">2024-02-27T02:15:31Z</dcterms:modified>
</cp:coreProperties>
</file>